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formato" sheetId="4" r:id="rId1"/>
    <sheet name="Ejemplo" sheetId="2" r:id="rId2"/>
  </sheets>
  <definedNames>
    <definedName name="_xlnm.Print_Area" localSheetId="1">Ejemplo!$A$1:$J$46</definedName>
    <definedName name="_xlnm.Print_Area" localSheetId="0">formato!$A$1:$J$46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G27" i="4" s="1"/>
  <c r="F25" i="4"/>
  <c r="G25" i="4" s="1"/>
  <c r="F24" i="4"/>
  <c r="G24" i="4" s="1"/>
  <c r="F23" i="4"/>
  <c r="G23" i="4" s="1"/>
  <c r="F22" i="4"/>
  <c r="G22" i="4" s="1"/>
  <c r="E29" i="4"/>
  <c r="D29" i="4"/>
  <c r="F19" i="4"/>
  <c r="G19" i="4" s="1"/>
  <c r="F18" i="4"/>
  <c r="G18" i="4" s="1"/>
  <c r="F29" i="4" l="1"/>
  <c r="F27" i="2"/>
  <c r="G27" i="2" s="1"/>
  <c r="F25" i="2"/>
  <c r="G25" i="2" s="1"/>
  <c r="F24" i="2"/>
  <c r="G24" i="2" s="1"/>
  <c r="F23" i="2"/>
  <c r="G23" i="2" s="1"/>
  <c r="F22" i="2"/>
  <c r="G22" i="2" s="1"/>
  <c r="F19" i="2"/>
  <c r="G19" i="2" s="1"/>
  <c r="F18" i="2"/>
  <c r="G18" i="2" s="1"/>
  <c r="E26" i="2"/>
  <c r="E28" i="2" s="1"/>
  <c r="D26" i="2"/>
  <c r="D28" i="2" s="1"/>
  <c r="E20" i="2"/>
  <c r="D20" i="2"/>
  <c r="E29" i="2" l="1"/>
  <c r="D29" i="2"/>
  <c r="F29" i="2" l="1"/>
</calcChain>
</file>

<file path=xl/sharedStrings.xml><?xml version="1.0" encoding="utf-8"?>
<sst xmlns="http://schemas.openxmlformats.org/spreadsheetml/2006/main" count="106" uniqueCount="41">
  <si>
    <t>a</t>
  </si>
  <si>
    <t>v</t>
  </si>
  <si>
    <t xml:space="preserve"> </t>
  </si>
  <si>
    <t>$</t>
  </si>
  <si>
    <t>%</t>
  </si>
  <si>
    <t>No</t>
  </si>
  <si>
    <t>X</t>
  </si>
  <si>
    <t xml:space="preserve"> Evaluar la confiabilidad de los datos a utilizar:</t>
  </si>
  <si>
    <t>(En miles)</t>
  </si>
  <si>
    <t>Si</t>
  </si>
  <si>
    <t>Inusual o</t>
  </si>
  <si>
    <t>Variación</t>
  </si>
  <si>
    <t>Explicación</t>
  </si>
  <si>
    <t xml:space="preserve">(Indicar el período de cierre auditado) 
</t>
  </si>
  <si>
    <t>Documentar la expectativa considerando los puntos clave del sujeto de control:</t>
  </si>
  <si>
    <t>No expectado</t>
  </si>
  <si>
    <t>DD/MM/AA</t>
  </si>
  <si>
    <t xml:space="preserve">POE </t>
  </si>
  <si>
    <t>Ingresos</t>
  </si>
  <si>
    <t>Cotejado con estados financieros autorizados</t>
  </si>
  <si>
    <t>Cotejado con Plan operativo anual autorizado</t>
  </si>
  <si>
    <t>BID</t>
  </si>
  <si>
    <t>Gobierno</t>
  </si>
  <si>
    <t>Estado de inversion</t>
  </si>
  <si>
    <t>Gastos de inversión</t>
  </si>
  <si>
    <t>Gastos de inversión 1</t>
  </si>
  <si>
    <t>Gastos de inversión 2</t>
  </si>
  <si>
    <t>Gastos de inversión 3</t>
  </si>
  <si>
    <t>Gastos de inversión 4</t>
  </si>
  <si>
    <t>Administración del programa</t>
  </si>
  <si>
    <t>Total gastos</t>
  </si>
  <si>
    <t>Total gastos de inversión</t>
  </si>
  <si>
    <r>
      <t xml:space="preserve">(Basado en discusiones con la administración y la revisión del Programa Operativo Anual y plan de adquicisiones y revisión de la información disponible para el </t>
    </r>
    <r>
      <rPr>
        <b/>
        <sz val="10"/>
        <rFont val="Arial"/>
        <family val="2"/>
      </rPr>
      <t>Ingresos;</t>
    </r>
    <r>
      <rPr>
        <sz val="10"/>
        <rFont val="Arial"/>
        <family val="2"/>
      </rPr>
      <t xml:space="preserve"> El programa recibió todos los desembolsos US$ 60 millones de acuerdo a lo planificado. </t>
    </r>
    <r>
      <rPr>
        <b/>
        <sz val="10"/>
        <rFont val="Arial"/>
        <family val="2"/>
      </rPr>
      <t>Gastos:</t>
    </r>
    <r>
      <rPr>
        <sz val="10"/>
        <rFont val="Arial"/>
        <family val="2"/>
      </rPr>
      <t xml:space="preserve"> El Programa tuvo un decremento de  30% de gastos de inversión 1 y 2 debido a que los procesos de adquisición de bienes y obras ya no se realizaron el presente período y por ende ya no se realizaron los anticipos y pagos planificados, los procesos de adjudicación de dichas adquisiciones están en fase final y se ejecutarán en el siguiente período. Los gastos de inverisión 2 y 3 se ejecutarón en un 95% y los gastos de administración por ser gastos fijos en un 100%.</t>
    </r>
  </si>
  <si>
    <t>Efectivo del programa</t>
  </si>
  <si>
    <t>Las oficinas donde funciona el programa fue solicitado por las autoridades superiorores de la Unidad ejecutora, por lo tanto; fue necesario realizar arrendamiento de oficionas para el funcionamiento del programa y se gastó en arrendamiento de los meses de mayo a diciembre por un monto de US25 mil mensual</t>
  </si>
  <si>
    <t>De acuerdo con expectativa</t>
  </si>
  <si>
    <t>Conclusión final;</t>
  </si>
  <si>
    <t>Se concluye que las cifras auditadas del estado de inversiones acumuladas son lógicas respecto a la ejecución planificada basada en Plan Operativo Anual y Plan de adquisiciones, no se identificaron riesgos de error material, puesto que las variaciones identificadas son acorde a la expectativa formada de acuerdo a entrevistas con la admnistración y analalisis de las cifras.</t>
  </si>
  <si>
    <t>Cédula de Analítica de conclusión general</t>
  </si>
  <si>
    <t>Anexo 19 Cédula analítica de conclusión general</t>
  </si>
  <si>
    <t>Manual de auditoría de Estados Financieros de Propósito Especial para proyectos financiados por el Banco Interamericano de Desarrollo (BID)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</si>
</sst>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0"/>
      <name val="Marlett"/>
      <charset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2"/>
      <color indexed="10"/>
      <name val="Marlett"/>
      <charset val="2"/>
    </font>
    <font>
      <sz val="18"/>
      <color rgb="FFFF0000"/>
      <name val="Arial"/>
      <family val="2"/>
    </font>
    <font>
      <sz val="18"/>
      <color rgb="FF002060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/>
      <bottom style="thin">
        <color rgb="FF00206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</cellStyleXfs>
  <cellXfs count="80">
    <xf numFmtId="0" fontId="0" fillId="0" borderId="0" xfId="0"/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horizontal="left" vertical="top"/>
    </xf>
    <xf numFmtId="164" fontId="1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164" fontId="5" fillId="0" borderId="2" xfId="0" applyNumberFormat="1" applyFont="1" applyBorder="1" applyAlignment="1">
      <alignment horizontal="left" vertical="top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164" fontId="7" fillId="0" borderId="9" xfId="0" applyNumberFormat="1" applyFont="1" applyFill="1" applyBorder="1" applyAlignment="1">
      <alignment vertical="top"/>
    </xf>
    <xf numFmtId="164" fontId="6" fillId="0" borderId="9" xfId="0" applyNumberFormat="1" applyFont="1" applyFill="1" applyBorder="1" applyAlignment="1">
      <alignment vertical="top"/>
    </xf>
    <xf numFmtId="164" fontId="6" fillId="0" borderId="9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164" fontId="4" fillId="2" borderId="7" xfId="0" applyNumberFormat="1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14" fontId="3" fillId="2" borderId="0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left" vertical="top"/>
    </xf>
    <xf numFmtId="164" fontId="4" fillId="2" borderId="13" xfId="0" applyNumberFormat="1" applyFont="1" applyFill="1" applyBorder="1" applyAlignment="1">
      <alignment horizontal="left" vertical="top"/>
    </xf>
    <xf numFmtId="164" fontId="4" fillId="2" borderId="13" xfId="0" quotePrefix="1" applyNumberFormat="1" applyFont="1" applyFill="1" applyBorder="1" applyAlignment="1">
      <alignment horizontal="center" vertical="top"/>
    </xf>
    <xf numFmtId="9" fontId="3" fillId="2" borderId="13" xfId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0" fontId="3" fillId="2" borderId="17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left" vertical="top"/>
    </xf>
    <xf numFmtId="164" fontId="4" fillId="0" borderId="13" xfId="0" quotePrefix="1" applyNumberFormat="1" applyFont="1" applyFill="1" applyBorder="1" applyAlignment="1">
      <alignment horizontal="center" vertical="top"/>
    </xf>
    <xf numFmtId="9" fontId="3" fillId="0" borderId="13" xfId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6" fillId="0" borderId="9" xfId="1" applyNumberFormat="1" applyFont="1" applyFill="1" applyBorder="1" applyAlignment="1">
      <alignment vertical="top"/>
    </xf>
    <xf numFmtId="9" fontId="1" fillId="0" borderId="0" xfId="0" applyNumberFormat="1" applyFont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9" fontId="6" fillId="0" borderId="9" xfId="1" applyFont="1" applyFill="1" applyBorder="1" applyAlignment="1">
      <alignment horizontal="center" vertical="top"/>
    </xf>
    <xf numFmtId="164" fontId="6" fillId="3" borderId="10" xfId="0" applyNumberFormat="1" applyFont="1" applyFill="1" applyBorder="1" applyAlignment="1">
      <alignment vertical="top"/>
    </xf>
    <xf numFmtId="164" fontId="6" fillId="3" borderId="11" xfId="0" applyNumberFormat="1" applyFont="1" applyFill="1" applyBorder="1" applyAlignment="1">
      <alignment vertical="top"/>
    </xf>
    <xf numFmtId="164" fontId="7" fillId="3" borderId="1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horizontal="center" vertical="top"/>
    </xf>
    <xf numFmtId="14" fontId="3" fillId="2" borderId="13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left" vertical="top" wrapText="1"/>
    </xf>
    <xf numFmtId="0" fontId="14" fillId="2" borderId="7" xfId="3" applyFont="1" applyFill="1" applyBorder="1" applyAlignment="1" applyProtection="1">
      <alignment horizontal="center" vertical="top" wrapText="1" shrinkToFit="1"/>
    </xf>
    <xf numFmtId="0" fontId="14" fillId="2" borderId="3" xfId="3" applyFont="1" applyFill="1" applyBorder="1" applyAlignment="1" applyProtection="1">
      <alignment horizontal="center" vertical="top" wrapText="1" shrinkToFit="1"/>
    </xf>
    <xf numFmtId="0" fontId="14" fillId="2" borderId="8" xfId="3" applyFont="1" applyFill="1" applyBorder="1" applyAlignment="1" applyProtection="1">
      <alignment horizontal="center" vertical="top" wrapText="1" shrinkToFit="1"/>
    </xf>
    <xf numFmtId="0" fontId="14" fillId="2" borderId="6" xfId="3" applyFont="1" applyFill="1" applyBorder="1" applyAlignment="1" applyProtection="1">
      <alignment horizontal="center" vertical="top" wrapText="1" shrinkToFit="1"/>
    </xf>
    <xf numFmtId="0" fontId="1" fillId="3" borderId="12" xfId="0" applyNumberFormat="1" applyFont="1" applyFill="1" applyBorder="1" applyAlignment="1">
      <alignment horizontal="left" vertical="top" wrapText="1"/>
    </xf>
    <xf numFmtId="0" fontId="1" fillId="3" borderId="14" xfId="0" applyNumberFormat="1" applyFont="1" applyFill="1" applyBorder="1" applyAlignment="1">
      <alignment horizontal="left" vertical="top" wrapText="1"/>
    </xf>
    <xf numFmtId="0" fontId="14" fillId="2" borderId="15" xfId="3" applyFont="1" applyFill="1" applyBorder="1" applyAlignment="1" applyProtection="1">
      <alignment horizontal="center" vertical="top" wrapText="1" shrinkToFit="1"/>
    </xf>
    <xf numFmtId="0" fontId="14" fillId="2" borderId="4" xfId="3" applyFont="1" applyFill="1" applyBorder="1" applyAlignment="1" applyProtection="1">
      <alignment horizontal="center" vertical="top" wrapText="1" shrinkToFi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 vertical="top"/>
    </xf>
    <xf numFmtId="0" fontId="14" fillId="2" borderId="7" xfId="3" applyFont="1" applyFill="1" applyBorder="1" applyAlignment="1" applyProtection="1">
      <alignment horizontal="left" vertical="top" wrapText="1" shrinkToFit="1"/>
    </xf>
    <xf numFmtId="0" fontId="14" fillId="2" borderId="3" xfId="3" applyFont="1" applyFill="1" applyBorder="1" applyAlignment="1" applyProtection="1">
      <alignment horizontal="left" vertical="top" wrapText="1" shrinkToFit="1"/>
    </xf>
    <xf numFmtId="0" fontId="14" fillId="2" borderId="15" xfId="3" applyFont="1" applyFill="1" applyBorder="1" applyAlignment="1" applyProtection="1">
      <alignment horizontal="left" vertical="top" wrapText="1" shrinkToFit="1"/>
    </xf>
    <xf numFmtId="0" fontId="14" fillId="2" borderId="4" xfId="3" applyFont="1" applyFill="1" applyBorder="1" applyAlignment="1" applyProtection="1">
      <alignment horizontal="left" vertical="top" wrapText="1" shrinkToFit="1"/>
    </xf>
    <xf numFmtId="0" fontId="14" fillId="2" borderId="8" xfId="3" applyFont="1" applyFill="1" applyBorder="1" applyAlignment="1" applyProtection="1">
      <alignment horizontal="left" vertical="top" wrapText="1" shrinkToFit="1"/>
    </xf>
    <xf numFmtId="0" fontId="14" fillId="2" borderId="6" xfId="3" applyFont="1" applyFill="1" applyBorder="1" applyAlignment="1" applyProtection="1">
      <alignment horizontal="left" vertical="top" wrapText="1" shrinkToFit="1"/>
    </xf>
    <xf numFmtId="16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left" vertical="top" wrapText="1"/>
    </xf>
  </cellXfs>
  <cellStyles count="4">
    <cellStyle name="Normal" xfId="0" builtinId="0"/>
    <cellStyle name="Normal 2" xfId="2"/>
    <cellStyle name="Normal 3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40823</xdr:colOff>
      <xdr:row>0</xdr:row>
      <xdr:rowOff>55790</xdr:rowOff>
    </xdr:from>
    <xdr:to>
      <xdr:col>5</xdr:col>
      <xdr:colOff>925285</xdr:colOff>
      <xdr:row>1</xdr:row>
      <xdr:rowOff>530679</xdr:rowOff>
    </xdr:to>
    <xdr:pic>
      <xdr:nvPicPr>
        <xdr:cNvPr id="2" name="1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288473" y="55790"/>
          <a:ext cx="5456462" cy="159883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9</xdr:col>
      <xdr:colOff>1347107</xdr:colOff>
      <xdr:row>34</xdr:row>
      <xdr:rowOff>122464</xdr:rowOff>
    </xdr:from>
    <xdr:to>
      <xdr:col>9</xdr:col>
      <xdr:colOff>5569250</xdr:colOff>
      <xdr:row>45</xdr:row>
      <xdr:rowOff>120309</xdr:rowOff>
    </xdr:to>
    <xdr:pic>
      <xdr:nvPicPr>
        <xdr:cNvPr id="3" name="2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9214757" y="9171214"/>
          <a:ext cx="4222143" cy="1988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40823</xdr:colOff>
      <xdr:row>0</xdr:row>
      <xdr:rowOff>55790</xdr:rowOff>
    </xdr:from>
    <xdr:to>
      <xdr:col>5</xdr:col>
      <xdr:colOff>925285</xdr:colOff>
      <xdr:row>1</xdr:row>
      <xdr:rowOff>530679</xdr:rowOff>
    </xdr:to>
    <xdr:pic>
      <xdr:nvPicPr>
        <xdr:cNvPr id="3" name="2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285752" y="55790"/>
          <a:ext cx="5456462" cy="1604282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9</xdr:col>
      <xdr:colOff>1347107</xdr:colOff>
      <xdr:row>34</xdr:row>
      <xdr:rowOff>122464</xdr:rowOff>
    </xdr:from>
    <xdr:to>
      <xdr:col>9</xdr:col>
      <xdr:colOff>5569250</xdr:colOff>
      <xdr:row>45</xdr:row>
      <xdr:rowOff>120309</xdr:rowOff>
    </xdr:to>
    <xdr:pic>
      <xdr:nvPicPr>
        <xdr:cNvPr id="6" name="5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9225643" y="9212035"/>
          <a:ext cx="4222143" cy="1998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tabSelected="1" view="pageBreakPreview" topLeftCell="A10" zoomScale="70" zoomScaleNormal="100" zoomScaleSheetLayoutView="70" workbookViewId="0">
      <selection activeCell="H38" sqref="H38"/>
    </sheetView>
  </sheetViews>
  <sheetFormatPr baseColWidth="10" defaultColWidth="9.140625" defaultRowHeight="12.75" x14ac:dyDescent="0.2"/>
  <cols>
    <col min="1" max="2" width="3.7109375" style="1" customWidth="1"/>
    <col min="3" max="3" width="31.42578125" style="1" customWidth="1"/>
    <col min="4" max="5" width="16.7109375" style="1" customWidth="1"/>
    <col min="6" max="6" width="15.7109375" style="1" customWidth="1"/>
    <col min="7" max="7" width="10.5703125" style="50" customWidth="1"/>
    <col min="8" max="9" width="9.7109375" style="1" customWidth="1"/>
    <col min="10" max="10" width="84" style="2" customWidth="1"/>
    <col min="11" max="16384" width="9.140625" style="1"/>
  </cols>
  <sheetData>
    <row r="1" spans="2:17" ht="88.5" customHeight="1" x14ac:dyDescent="0.2">
      <c r="H1" s="78" t="s">
        <v>39</v>
      </c>
      <c r="I1" s="78"/>
      <c r="J1" s="78"/>
    </row>
    <row r="2" spans="2:17" ht="48" customHeight="1" x14ac:dyDescent="0.2"/>
    <row r="3" spans="2:17" ht="23.25" x14ac:dyDescent="0.25">
      <c r="D3" s="19" t="s">
        <v>38</v>
      </c>
      <c r="J3" s="27"/>
      <c r="K3" s="24"/>
      <c r="L3" s="24"/>
      <c r="M3" s="24"/>
      <c r="N3" s="24"/>
      <c r="O3" s="24"/>
      <c r="P3" s="24"/>
      <c r="Q3" s="24"/>
    </row>
    <row r="4" spans="2:17" ht="23.25" x14ac:dyDescent="0.25">
      <c r="D4" s="18" t="s">
        <v>13</v>
      </c>
      <c r="J4" s="27"/>
      <c r="K4" s="24"/>
      <c r="L4" s="24"/>
      <c r="M4" s="24"/>
      <c r="N4" s="24"/>
      <c r="O4" s="24"/>
      <c r="P4" s="24"/>
      <c r="Q4" s="24"/>
    </row>
    <row r="6" spans="2:17" s="3" customFormat="1" ht="15" customHeight="1" x14ac:dyDescent="0.2">
      <c r="B6" s="60" t="s">
        <v>14</v>
      </c>
      <c r="C6" s="61"/>
      <c r="D6" s="64"/>
      <c r="E6" s="64"/>
      <c r="F6" s="64"/>
      <c r="G6" s="64"/>
      <c r="H6" s="64"/>
      <c r="I6" s="64"/>
      <c r="J6" s="64"/>
    </row>
    <row r="7" spans="2:17" s="3" customFormat="1" ht="63" customHeight="1" x14ac:dyDescent="0.2">
      <c r="B7" s="62"/>
      <c r="C7" s="63"/>
      <c r="D7" s="65"/>
      <c r="E7" s="65"/>
      <c r="F7" s="65"/>
      <c r="G7" s="65"/>
      <c r="H7" s="65"/>
      <c r="I7" s="65"/>
      <c r="J7" s="65"/>
    </row>
    <row r="8" spans="2:17" s="3" customFormat="1" ht="15" customHeight="1" x14ac:dyDescent="0.2">
      <c r="B8" s="4"/>
      <c r="C8" s="4"/>
      <c r="D8" s="5"/>
      <c r="E8" s="5"/>
      <c r="F8" s="5"/>
      <c r="G8" s="51"/>
      <c r="H8" s="5"/>
      <c r="I8" s="5"/>
      <c r="J8" s="5"/>
    </row>
    <row r="9" spans="2:17" s="3" customFormat="1" ht="15" customHeight="1" x14ac:dyDescent="0.2">
      <c r="B9" s="60" t="s">
        <v>7</v>
      </c>
      <c r="C9" s="61"/>
      <c r="D9" s="47" t="s">
        <v>19</v>
      </c>
      <c r="E9" s="10"/>
      <c r="F9" s="12"/>
      <c r="G9" s="26" t="s">
        <v>0</v>
      </c>
      <c r="H9" s="11"/>
      <c r="I9" s="11"/>
      <c r="J9" s="13"/>
    </row>
    <row r="10" spans="2:17" s="3" customFormat="1" ht="15" customHeight="1" x14ac:dyDescent="0.2">
      <c r="B10" s="66"/>
      <c r="C10" s="67"/>
      <c r="D10" s="48" t="s">
        <v>20</v>
      </c>
      <c r="E10" s="9"/>
      <c r="F10" s="7"/>
      <c r="G10" s="25" t="s">
        <v>1</v>
      </c>
      <c r="H10" s="6"/>
      <c r="I10" s="6"/>
      <c r="J10" s="14"/>
    </row>
    <row r="11" spans="2:17" s="3" customFormat="1" ht="11.25" customHeight="1" x14ac:dyDescent="0.2">
      <c r="B11" s="66"/>
      <c r="C11" s="67"/>
      <c r="D11" s="68"/>
      <c r="E11" s="69"/>
      <c r="F11" s="69"/>
      <c r="G11" s="52"/>
      <c r="H11" s="15"/>
      <c r="I11" s="15"/>
      <c r="J11" s="16"/>
    </row>
    <row r="13" spans="2:17" ht="15" customHeight="1" x14ac:dyDescent="0.2">
      <c r="B13" s="28"/>
      <c r="C13" s="29"/>
      <c r="D13" s="57" t="s">
        <v>17</v>
      </c>
      <c r="E13" s="57" t="s">
        <v>23</v>
      </c>
      <c r="F13" s="57"/>
      <c r="G13" s="57"/>
      <c r="H13" s="70" t="s">
        <v>10</v>
      </c>
      <c r="I13" s="70"/>
      <c r="J13" s="31"/>
    </row>
    <row r="14" spans="2:17" x14ac:dyDescent="0.2">
      <c r="B14" s="32"/>
      <c r="C14" s="33"/>
      <c r="D14" s="34" t="s">
        <v>16</v>
      </c>
      <c r="E14" s="34" t="s">
        <v>16</v>
      </c>
      <c r="F14" s="71" t="s">
        <v>11</v>
      </c>
      <c r="G14" s="71"/>
      <c r="H14" s="71" t="s">
        <v>15</v>
      </c>
      <c r="I14" s="71"/>
      <c r="J14" s="35"/>
    </row>
    <row r="15" spans="2:17" ht="15" customHeight="1" x14ac:dyDescent="0.2">
      <c r="B15" s="36" t="s">
        <v>2</v>
      </c>
      <c r="C15" s="37"/>
      <c r="D15" s="58" t="s">
        <v>8</v>
      </c>
      <c r="E15" s="58"/>
      <c r="F15" s="38" t="s">
        <v>3</v>
      </c>
      <c r="G15" s="39" t="s">
        <v>4</v>
      </c>
      <c r="H15" s="40" t="s">
        <v>9</v>
      </c>
      <c r="I15" s="40" t="s">
        <v>5</v>
      </c>
      <c r="J15" s="41" t="s">
        <v>12</v>
      </c>
    </row>
    <row r="16" spans="2:17" s="8" customFormat="1" ht="15" customHeight="1" x14ac:dyDescent="0.2">
      <c r="B16" s="42"/>
      <c r="C16" s="42"/>
      <c r="D16" s="26" t="s">
        <v>0</v>
      </c>
      <c r="E16" s="25" t="s">
        <v>1</v>
      </c>
      <c r="F16" s="43"/>
      <c r="G16" s="44"/>
      <c r="H16" s="45"/>
      <c r="I16" s="45"/>
      <c r="J16" s="46"/>
    </row>
    <row r="17" spans="2:11" ht="15" customHeight="1" x14ac:dyDescent="0.2">
      <c r="B17" s="54" t="s">
        <v>18</v>
      </c>
      <c r="C17" s="55"/>
      <c r="D17" s="21"/>
      <c r="E17" s="21"/>
      <c r="F17" s="21"/>
      <c r="G17" s="53"/>
      <c r="H17" s="22"/>
      <c r="I17" s="22"/>
      <c r="J17" s="23"/>
    </row>
    <row r="18" spans="2:11" ht="15" customHeight="1" x14ac:dyDescent="0.2">
      <c r="B18" s="54"/>
      <c r="C18" s="55" t="s">
        <v>21</v>
      </c>
      <c r="D18" s="21"/>
      <c r="E18" s="21"/>
      <c r="F18" s="21">
        <f>+D18-E18</f>
        <v>0</v>
      </c>
      <c r="G18" s="53">
        <f>IFERROR(F18/D18,0)</f>
        <v>0</v>
      </c>
      <c r="H18" s="22"/>
      <c r="I18" s="22" t="s">
        <v>6</v>
      </c>
      <c r="J18" s="23"/>
      <c r="K18" s="17"/>
    </row>
    <row r="19" spans="2:11" ht="15" customHeight="1" x14ac:dyDescent="0.2">
      <c r="B19" s="54"/>
      <c r="C19" s="55" t="s">
        <v>22</v>
      </c>
      <c r="D19" s="21"/>
      <c r="E19" s="21"/>
      <c r="F19" s="21">
        <f>+D19-E19</f>
        <v>0</v>
      </c>
      <c r="G19" s="53">
        <f>IFERROR(F19/D19,0)</f>
        <v>0</v>
      </c>
      <c r="H19" s="22"/>
      <c r="I19" s="22" t="s">
        <v>6</v>
      </c>
      <c r="J19" s="23"/>
    </row>
    <row r="20" spans="2:11" ht="15" customHeight="1" x14ac:dyDescent="0.2">
      <c r="B20" s="54"/>
      <c r="C20" s="55"/>
      <c r="D20" s="21"/>
      <c r="E20" s="21"/>
      <c r="F20" s="21"/>
      <c r="G20" s="53"/>
      <c r="H20" s="22"/>
      <c r="I20" s="22"/>
      <c r="J20" s="23"/>
    </row>
    <row r="21" spans="2:11" x14ac:dyDescent="0.2">
      <c r="B21" s="54" t="s">
        <v>24</v>
      </c>
      <c r="C21" s="55"/>
      <c r="D21" s="21"/>
      <c r="E21" s="21"/>
      <c r="F21" s="21"/>
      <c r="G21" s="53"/>
      <c r="H21" s="22"/>
      <c r="I21" s="22"/>
      <c r="J21" s="23"/>
    </row>
    <row r="22" spans="2:11" ht="15" customHeight="1" x14ac:dyDescent="0.2">
      <c r="B22" s="54"/>
      <c r="C22" s="55" t="s">
        <v>25</v>
      </c>
      <c r="D22" s="21"/>
      <c r="E22" s="21"/>
      <c r="F22" s="21">
        <f t="shared" ref="F22:F27" si="0">+D22-E22</f>
        <v>0</v>
      </c>
      <c r="G22" s="53">
        <f t="shared" ref="G22:G27" si="1">IFERROR(F22/D22,0)</f>
        <v>0</v>
      </c>
      <c r="H22" s="22"/>
      <c r="I22" s="22" t="s">
        <v>6</v>
      </c>
      <c r="J22" s="23"/>
    </row>
    <row r="23" spans="2:11" ht="15" customHeight="1" x14ac:dyDescent="0.2">
      <c r="B23" s="54"/>
      <c r="C23" s="55" t="s">
        <v>26</v>
      </c>
      <c r="D23" s="21"/>
      <c r="E23" s="21"/>
      <c r="F23" s="21">
        <f t="shared" si="0"/>
        <v>0</v>
      </c>
      <c r="G23" s="53">
        <f t="shared" si="1"/>
        <v>0</v>
      </c>
      <c r="H23" s="22"/>
      <c r="I23" s="22" t="s">
        <v>6</v>
      </c>
      <c r="J23" s="23"/>
    </row>
    <row r="24" spans="2:11" ht="15" customHeight="1" x14ac:dyDescent="0.2">
      <c r="B24" s="54"/>
      <c r="C24" s="55" t="s">
        <v>27</v>
      </c>
      <c r="D24" s="21"/>
      <c r="E24" s="21"/>
      <c r="F24" s="21">
        <f t="shared" si="0"/>
        <v>0</v>
      </c>
      <c r="G24" s="53">
        <f t="shared" si="1"/>
        <v>0</v>
      </c>
      <c r="H24" s="22"/>
      <c r="I24" s="22" t="s">
        <v>6</v>
      </c>
      <c r="J24" s="23"/>
    </row>
    <row r="25" spans="2:11" ht="15" customHeight="1" x14ac:dyDescent="0.2">
      <c r="B25" s="54"/>
      <c r="C25" s="55" t="s">
        <v>28</v>
      </c>
      <c r="D25" s="21"/>
      <c r="E25" s="21"/>
      <c r="F25" s="21">
        <f t="shared" si="0"/>
        <v>0</v>
      </c>
      <c r="G25" s="53">
        <f t="shared" si="1"/>
        <v>0</v>
      </c>
      <c r="H25" s="22"/>
      <c r="I25" s="22" t="s">
        <v>6</v>
      </c>
      <c r="J25" s="23"/>
    </row>
    <row r="26" spans="2:11" ht="15" customHeight="1" x14ac:dyDescent="0.2">
      <c r="B26" s="54"/>
      <c r="C26" s="55" t="s">
        <v>31</v>
      </c>
      <c r="D26" s="21"/>
      <c r="E26" s="21"/>
      <c r="F26" s="21"/>
      <c r="G26" s="53"/>
      <c r="H26" s="22"/>
      <c r="I26" s="22" t="s">
        <v>6</v>
      </c>
      <c r="J26" s="23"/>
    </row>
    <row r="27" spans="2:11" ht="67.5" customHeight="1" x14ac:dyDescent="0.2">
      <c r="B27" s="54"/>
      <c r="C27" s="55" t="s">
        <v>29</v>
      </c>
      <c r="D27" s="21"/>
      <c r="E27" s="21"/>
      <c r="F27" s="21">
        <f t="shared" si="0"/>
        <v>0</v>
      </c>
      <c r="G27" s="53">
        <f t="shared" si="1"/>
        <v>0</v>
      </c>
      <c r="H27" s="22" t="s">
        <v>6</v>
      </c>
      <c r="I27" s="22"/>
      <c r="J27" s="23"/>
    </row>
    <row r="28" spans="2:11" ht="18" customHeight="1" x14ac:dyDescent="0.2">
      <c r="B28" s="54"/>
      <c r="C28" s="55" t="s">
        <v>30</v>
      </c>
      <c r="D28" s="49"/>
      <c r="E28" s="49"/>
      <c r="F28" s="21"/>
      <c r="G28" s="53"/>
      <c r="H28" s="22"/>
      <c r="I28" s="22" t="s">
        <v>6</v>
      </c>
      <c r="J28" s="23"/>
    </row>
    <row r="29" spans="2:11" ht="15" customHeight="1" x14ac:dyDescent="0.2">
      <c r="B29" s="54"/>
      <c r="C29" s="56" t="s">
        <v>33</v>
      </c>
      <c r="D29" s="20">
        <f>+D20-D28</f>
        <v>0</v>
      </c>
      <c r="E29" s="20">
        <f>+E20-E28</f>
        <v>0</v>
      </c>
      <c r="F29" s="20">
        <f t="shared" ref="F29" si="2">E29-D29</f>
        <v>0</v>
      </c>
      <c r="G29" s="53"/>
      <c r="H29" s="22"/>
      <c r="I29" s="22"/>
      <c r="J29" s="23"/>
    </row>
    <row r="32" spans="2:11" x14ac:dyDescent="0.2">
      <c r="B32" s="72" t="s">
        <v>36</v>
      </c>
      <c r="C32" s="73"/>
      <c r="D32" s="59"/>
      <c r="E32" s="59"/>
      <c r="F32" s="59"/>
      <c r="G32" s="59"/>
      <c r="H32" s="59"/>
      <c r="I32" s="59"/>
      <c r="J32" s="59"/>
    </row>
    <row r="33" spans="2:10" x14ac:dyDescent="0.2">
      <c r="B33" s="74"/>
      <c r="C33" s="75"/>
      <c r="D33" s="59"/>
      <c r="E33" s="59"/>
      <c r="F33" s="59"/>
      <c r="G33" s="59"/>
      <c r="H33" s="59"/>
      <c r="I33" s="59"/>
      <c r="J33" s="59"/>
    </row>
    <row r="34" spans="2:10" x14ac:dyDescent="0.2">
      <c r="B34" s="76"/>
      <c r="C34" s="77"/>
      <c r="D34" s="59"/>
      <c r="E34" s="59"/>
      <c r="F34" s="59"/>
      <c r="G34" s="59"/>
      <c r="H34" s="59"/>
      <c r="I34" s="59"/>
      <c r="J34" s="59"/>
    </row>
    <row r="45" spans="2:10" ht="29.25" customHeight="1" x14ac:dyDescent="0.2">
      <c r="B45" s="79" t="s">
        <v>40</v>
      </c>
      <c r="C45" s="79"/>
      <c r="D45" s="79"/>
      <c r="E45" s="79"/>
      <c r="F45" s="79"/>
      <c r="G45" s="79"/>
      <c r="H45" s="79"/>
      <c r="I45" s="79"/>
    </row>
  </sheetData>
  <mergeCells count="12">
    <mergeCell ref="F14:G14"/>
    <mergeCell ref="H14:I14"/>
    <mergeCell ref="D15:E15"/>
    <mergeCell ref="B32:C34"/>
    <mergeCell ref="D32:J34"/>
    <mergeCell ref="B45:I45"/>
    <mergeCell ref="H1:J1"/>
    <mergeCell ref="B6:C7"/>
    <mergeCell ref="D6:J7"/>
    <mergeCell ref="B9:C11"/>
    <mergeCell ref="D11:F11"/>
    <mergeCell ref="H13:I13"/>
  </mergeCells>
  <pageMargins left="0.25" right="0.25" top="0.25" bottom="0.25" header="0.5" footer="0.5"/>
  <pageSetup scale="67" fitToHeight="0" orientation="landscape" r:id="rId1"/>
  <headerFooter alignWithMargins="0"/>
  <rowBreaks count="1" manualBreakCount="1">
    <brk id="5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view="pageBreakPreview" topLeftCell="A19" zoomScale="70" zoomScaleNormal="100" zoomScaleSheetLayoutView="70" workbookViewId="0">
      <selection activeCell="E40" sqref="E40"/>
    </sheetView>
  </sheetViews>
  <sheetFormatPr baseColWidth="10" defaultColWidth="9.140625" defaultRowHeight="12.75" x14ac:dyDescent="0.2"/>
  <cols>
    <col min="1" max="2" width="3.7109375" style="1" customWidth="1"/>
    <col min="3" max="3" width="31.42578125" style="1" customWidth="1"/>
    <col min="4" max="5" width="16.7109375" style="1" customWidth="1"/>
    <col min="6" max="6" width="15.7109375" style="1" customWidth="1"/>
    <col min="7" max="7" width="10.5703125" style="50" customWidth="1"/>
    <col min="8" max="9" width="9.7109375" style="1" customWidth="1"/>
    <col min="10" max="10" width="84" style="2" customWidth="1"/>
    <col min="11" max="16384" width="9.140625" style="1"/>
  </cols>
  <sheetData>
    <row r="1" spans="2:17" ht="88.5" customHeight="1" x14ac:dyDescent="0.2">
      <c r="H1" s="78" t="s">
        <v>39</v>
      </c>
      <c r="I1" s="78"/>
      <c r="J1" s="78"/>
    </row>
    <row r="2" spans="2:17" ht="48" customHeight="1" x14ac:dyDescent="0.2"/>
    <row r="3" spans="2:17" ht="23.25" x14ac:dyDescent="0.25">
      <c r="D3" s="19" t="s">
        <v>38</v>
      </c>
      <c r="J3" s="27"/>
      <c r="K3" s="24"/>
      <c r="L3" s="24"/>
      <c r="M3" s="24"/>
      <c r="N3" s="24"/>
      <c r="O3" s="24"/>
      <c r="P3" s="24"/>
      <c r="Q3" s="24"/>
    </row>
    <row r="4" spans="2:17" ht="23.25" x14ac:dyDescent="0.25">
      <c r="D4" s="18" t="s">
        <v>13</v>
      </c>
      <c r="J4" s="27"/>
      <c r="K4" s="24"/>
      <c r="L4" s="24"/>
      <c r="M4" s="24"/>
      <c r="N4" s="24"/>
      <c r="O4" s="24"/>
      <c r="P4" s="24"/>
      <c r="Q4" s="24"/>
    </row>
    <row r="6" spans="2:17" s="3" customFormat="1" ht="15" customHeight="1" x14ac:dyDescent="0.2">
      <c r="B6" s="60" t="s">
        <v>14</v>
      </c>
      <c r="C6" s="61"/>
      <c r="D6" s="64" t="s">
        <v>32</v>
      </c>
      <c r="E6" s="64"/>
      <c r="F6" s="64"/>
      <c r="G6" s="64"/>
      <c r="H6" s="64"/>
      <c r="I6" s="64"/>
      <c r="J6" s="64"/>
    </row>
    <row r="7" spans="2:17" s="3" customFormat="1" ht="63" customHeight="1" x14ac:dyDescent="0.2">
      <c r="B7" s="62"/>
      <c r="C7" s="63"/>
      <c r="D7" s="65"/>
      <c r="E7" s="65"/>
      <c r="F7" s="65"/>
      <c r="G7" s="65"/>
      <c r="H7" s="65"/>
      <c r="I7" s="65"/>
      <c r="J7" s="65"/>
    </row>
    <row r="8" spans="2:17" s="3" customFormat="1" ht="15" customHeight="1" x14ac:dyDescent="0.2">
      <c r="B8" s="4"/>
      <c r="C8" s="4"/>
      <c r="D8" s="5"/>
      <c r="E8" s="5"/>
      <c r="F8" s="5"/>
      <c r="G8" s="51"/>
      <c r="H8" s="5"/>
      <c r="I8" s="5"/>
      <c r="J8" s="5"/>
    </row>
    <row r="9" spans="2:17" s="3" customFormat="1" ht="15" customHeight="1" x14ac:dyDescent="0.2">
      <c r="B9" s="60" t="s">
        <v>7</v>
      </c>
      <c r="C9" s="61"/>
      <c r="D9" s="47" t="s">
        <v>19</v>
      </c>
      <c r="E9" s="10"/>
      <c r="F9" s="12"/>
      <c r="G9" s="26" t="s">
        <v>0</v>
      </c>
      <c r="H9" s="11"/>
      <c r="I9" s="11"/>
      <c r="J9" s="13"/>
    </row>
    <row r="10" spans="2:17" s="3" customFormat="1" ht="15" customHeight="1" x14ac:dyDescent="0.2">
      <c r="B10" s="66"/>
      <c r="C10" s="67"/>
      <c r="D10" s="48" t="s">
        <v>20</v>
      </c>
      <c r="E10" s="9"/>
      <c r="F10" s="7"/>
      <c r="G10" s="25" t="s">
        <v>1</v>
      </c>
      <c r="H10" s="6"/>
      <c r="I10" s="6"/>
      <c r="J10" s="14"/>
    </row>
    <row r="11" spans="2:17" s="3" customFormat="1" ht="11.25" customHeight="1" x14ac:dyDescent="0.2">
      <c r="B11" s="66"/>
      <c r="C11" s="67"/>
      <c r="D11" s="68"/>
      <c r="E11" s="69"/>
      <c r="F11" s="69"/>
      <c r="G11" s="52"/>
      <c r="H11" s="15"/>
      <c r="I11" s="15"/>
      <c r="J11" s="16"/>
    </row>
    <row r="13" spans="2:17" ht="15" customHeight="1" x14ac:dyDescent="0.2">
      <c r="B13" s="28"/>
      <c r="C13" s="29"/>
      <c r="D13" s="30" t="s">
        <v>17</v>
      </c>
      <c r="E13" s="30" t="s">
        <v>23</v>
      </c>
      <c r="F13" s="30"/>
      <c r="G13" s="30"/>
      <c r="H13" s="70" t="s">
        <v>10</v>
      </c>
      <c r="I13" s="70"/>
      <c r="J13" s="31"/>
    </row>
    <row r="14" spans="2:17" x14ac:dyDescent="0.2">
      <c r="B14" s="32"/>
      <c r="C14" s="33"/>
      <c r="D14" s="34" t="s">
        <v>16</v>
      </c>
      <c r="E14" s="34" t="s">
        <v>16</v>
      </c>
      <c r="F14" s="71" t="s">
        <v>11</v>
      </c>
      <c r="G14" s="71"/>
      <c r="H14" s="71" t="s">
        <v>15</v>
      </c>
      <c r="I14" s="71"/>
      <c r="J14" s="35"/>
    </row>
    <row r="15" spans="2:17" ht="15" customHeight="1" x14ac:dyDescent="0.2">
      <c r="B15" s="36" t="s">
        <v>2</v>
      </c>
      <c r="C15" s="37"/>
      <c r="D15" s="58" t="s">
        <v>8</v>
      </c>
      <c r="E15" s="58"/>
      <c r="F15" s="38" t="s">
        <v>3</v>
      </c>
      <c r="G15" s="39" t="s">
        <v>4</v>
      </c>
      <c r="H15" s="40" t="s">
        <v>9</v>
      </c>
      <c r="I15" s="40" t="s">
        <v>5</v>
      </c>
      <c r="J15" s="41" t="s">
        <v>12</v>
      </c>
    </row>
    <row r="16" spans="2:17" s="8" customFormat="1" ht="15" customHeight="1" x14ac:dyDescent="0.2">
      <c r="B16" s="42"/>
      <c r="C16" s="42"/>
      <c r="D16" s="26" t="s">
        <v>0</v>
      </c>
      <c r="E16" s="25" t="s">
        <v>1</v>
      </c>
      <c r="F16" s="43"/>
      <c r="G16" s="44"/>
      <c r="H16" s="45"/>
      <c r="I16" s="45"/>
      <c r="J16" s="46"/>
    </row>
    <row r="17" spans="2:11" ht="15" customHeight="1" x14ac:dyDescent="0.2">
      <c r="B17" s="54" t="s">
        <v>18</v>
      </c>
      <c r="C17" s="55"/>
      <c r="D17" s="21"/>
      <c r="E17" s="21"/>
      <c r="F17" s="21"/>
      <c r="G17" s="53"/>
      <c r="H17" s="22"/>
      <c r="I17" s="22"/>
      <c r="J17" s="23"/>
    </row>
    <row r="18" spans="2:11" ht="15" customHeight="1" x14ac:dyDescent="0.2">
      <c r="B18" s="54"/>
      <c r="C18" s="55" t="s">
        <v>21</v>
      </c>
      <c r="D18" s="21">
        <v>40000</v>
      </c>
      <c r="E18" s="21">
        <v>40000</v>
      </c>
      <c r="F18" s="21">
        <f>+D18-E18</f>
        <v>0</v>
      </c>
      <c r="G18" s="53">
        <f>IFERROR(F18/D18,0)</f>
        <v>0</v>
      </c>
      <c r="H18" s="22"/>
      <c r="I18" s="22" t="s">
        <v>6</v>
      </c>
      <c r="J18" s="23" t="s">
        <v>35</v>
      </c>
      <c r="K18" s="17"/>
    </row>
    <row r="19" spans="2:11" ht="15" customHeight="1" x14ac:dyDescent="0.2">
      <c r="B19" s="54"/>
      <c r="C19" s="55" t="s">
        <v>22</v>
      </c>
      <c r="D19" s="21">
        <v>10000</v>
      </c>
      <c r="E19" s="21">
        <v>10000</v>
      </c>
      <c r="F19" s="21">
        <f>+D19-E19</f>
        <v>0</v>
      </c>
      <c r="G19" s="53">
        <f>IFERROR(F19/D19,0)</f>
        <v>0</v>
      </c>
      <c r="H19" s="22"/>
      <c r="I19" s="22" t="s">
        <v>6</v>
      </c>
      <c r="J19" s="23" t="s">
        <v>35</v>
      </c>
    </row>
    <row r="20" spans="2:11" ht="15" customHeight="1" x14ac:dyDescent="0.2">
      <c r="B20" s="54"/>
      <c r="C20" s="55"/>
      <c r="D20" s="21">
        <f>SUM(D18:D19)</f>
        <v>50000</v>
      </c>
      <c r="E20" s="21">
        <f>SUM(E18:E19)</f>
        <v>50000</v>
      </c>
      <c r="F20" s="21"/>
      <c r="G20" s="53"/>
      <c r="H20" s="22"/>
      <c r="I20" s="22"/>
      <c r="J20" s="23"/>
    </row>
    <row r="21" spans="2:11" x14ac:dyDescent="0.2">
      <c r="B21" s="54" t="s">
        <v>24</v>
      </c>
      <c r="C21" s="55"/>
      <c r="D21" s="21"/>
      <c r="E21" s="21"/>
      <c r="F21" s="21"/>
      <c r="G21" s="53"/>
      <c r="H21" s="22"/>
      <c r="I21" s="22"/>
      <c r="J21" s="23"/>
    </row>
    <row r="22" spans="2:11" ht="15" customHeight="1" x14ac:dyDescent="0.2">
      <c r="B22" s="54"/>
      <c r="C22" s="55" t="s">
        <v>25</v>
      </c>
      <c r="D22" s="21">
        <v>20000</v>
      </c>
      <c r="E22" s="21">
        <v>14000</v>
      </c>
      <c r="F22" s="21">
        <f t="shared" ref="F22:F27" si="0">+D22-E22</f>
        <v>6000</v>
      </c>
      <c r="G22" s="53">
        <f t="shared" ref="G22:G27" si="1">IFERROR(F22/D22,0)</f>
        <v>0.3</v>
      </c>
      <c r="H22" s="22"/>
      <c r="I22" s="22" t="s">
        <v>6</v>
      </c>
      <c r="J22" s="23" t="s">
        <v>35</v>
      </c>
    </row>
    <row r="23" spans="2:11" ht="15" customHeight="1" x14ac:dyDescent="0.2">
      <c r="B23" s="54"/>
      <c r="C23" s="55" t="s">
        <v>26</v>
      </c>
      <c r="D23" s="21">
        <v>12000</v>
      </c>
      <c r="E23" s="21">
        <v>8400</v>
      </c>
      <c r="F23" s="21">
        <f t="shared" si="0"/>
        <v>3600</v>
      </c>
      <c r="G23" s="53">
        <f t="shared" si="1"/>
        <v>0.3</v>
      </c>
      <c r="H23" s="22"/>
      <c r="I23" s="22" t="s">
        <v>6</v>
      </c>
      <c r="J23" s="23" t="s">
        <v>35</v>
      </c>
    </row>
    <row r="24" spans="2:11" ht="15" customHeight="1" x14ac:dyDescent="0.2">
      <c r="B24" s="54"/>
      <c r="C24" s="55" t="s">
        <v>27</v>
      </c>
      <c r="D24" s="21">
        <v>5000</v>
      </c>
      <c r="E24" s="21">
        <v>4750</v>
      </c>
      <c r="F24" s="21">
        <f t="shared" si="0"/>
        <v>250</v>
      </c>
      <c r="G24" s="53">
        <f t="shared" si="1"/>
        <v>0.05</v>
      </c>
      <c r="H24" s="22"/>
      <c r="I24" s="22" t="s">
        <v>6</v>
      </c>
      <c r="J24" s="23" t="s">
        <v>35</v>
      </c>
    </row>
    <row r="25" spans="2:11" ht="15" customHeight="1" x14ac:dyDescent="0.2">
      <c r="B25" s="54"/>
      <c r="C25" s="55" t="s">
        <v>28</v>
      </c>
      <c r="D25" s="21">
        <v>7500</v>
      </c>
      <c r="E25" s="21">
        <v>7100</v>
      </c>
      <c r="F25" s="21">
        <f t="shared" si="0"/>
        <v>400</v>
      </c>
      <c r="G25" s="53">
        <f t="shared" si="1"/>
        <v>5.3333333333333337E-2</v>
      </c>
      <c r="H25" s="22"/>
      <c r="I25" s="22" t="s">
        <v>6</v>
      </c>
      <c r="J25" s="23" t="s">
        <v>35</v>
      </c>
    </row>
    <row r="26" spans="2:11" ht="15" customHeight="1" x14ac:dyDescent="0.2">
      <c r="B26" s="54"/>
      <c r="C26" s="55" t="s">
        <v>31</v>
      </c>
      <c r="D26" s="21">
        <f>SUM(D22:D25)</f>
        <v>44500</v>
      </c>
      <c r="E26" s="21">
        <f>SUM(E22:E25)</f>
        <v>34250</v>
      </c>
      <c r="F26" s="21"/>
      <c r="G26" s="53"/>
      <c r="H26" s="22"/>
      <c r="I26" s="22" t="s">
        <v>6</v>
      </c>
      <c r="J26" s="23" t="s">
        <v>35</v>
      </c>
    </row>
    <row r="27" spans="2:11" ht="67.5" customHeight="1" x14ac:dyDescent="0.2">
      <c r="B27" s="54"/>
      <c r="C27" s="55" t="s">
        <v>29</v>
      </c>
      <c r="D27" s="21">
        <v>5000</v>
      </c>
      <c r="E27" s="21">
        <v>5200</v>
      </c>
      <c r="F27" s="21">
        <f t="shared" si="0"/>
        <v>-200</v>
      </c>
      <c r="G27" s="53">
        <f t="shared" si="1"/>
        <v>-0.04</v>
      </c>
      <c r="H27" s="22" t="s">
        <v>6</v>
      </c>
      <c r="I27" s="22"/>
      <c r="J27" s="23" t="s">
        <v>34</v>
      </c>
    </row>
    <row r="28" spans="2:11" ht="18" customHeight="1" x14ac:dyDescent="0.2">
      <c r="B28" s="54"/>
      <c r="C28" s="55" t="s">
        <v>30</v>
      </c>
      <c r="D28" s="49">
        <f>+D26+D27</f>
        <v>49500</v>
      </c>
      <c r="E28" s="49">
        <f>+E26+E27</f>
        <v>39450</v>
      </c>
      <c r="F28" s="21"/>
      <c r="G28" s="53"/>
      <c r="H28" s="22"/>
      <c r="I28" s="22" t="s">
        <v>6</v>
      </c>
      <c r="J28" s="23"/>
    </row>
    <row r="29" spans="2:11" ht="15" customHeight="1" x14ac:dyDescent="0.2">
      <c r="B29" s="54"/>
      <c r="C29" s="56" t="s">
        <v>33</v>
      </c>
      <c r="D29" s="20">
        <f>+D20-D28</f>
        <v>500</v>
      </c>
      <c r="E29" s="20">
        <f>+E20-E28</f>
        <v>10550</v>
      </c>
      <c r="F29" s="20">
        <f t="shared" ref="F29" si="2">E29-D29</f>
        <v>10050</v>
      </c>
      <c r="G29" s="53"/>
      <c r="H29" s="22"/>
      <c r="I29" s="22"/>
      <c r="J29" s="23"/>
    </row>
    <row r="32" spans="2:11" x14ac:dyDescent="0.2">
      <c r="B32" s="72" t="s">
        <v>36</v>
      </c>
      <c r="C32" s="73"/>
      <c r="D32" s="59" t="s">
        <v>37</v>
      </c>
      <c r="E32" s="59"/>
      <c r="F32" s="59"/>
      <c r="G32" s="59"/>
      <c r="H32" s="59"/>
      <c r="I32" s="59"/>
      <c r="J32" s="59"/>
    </row>
    <row r="33" spans="2:10" x14ac:dyDescent="0.2">
      <c r="B33" s="74"/>
      <c r="C33" s="75"/>
      <c r="D33" s="59"/>
      <c r="E33" s="59"/>
      <c r="F33" s="59"/>
      <c r="G33" s="59"/>
      <c r="H33" s="59"/>
      <c r="I33" s="59"/>
      <c r="J33" s="59"/>
    </row>
    <row r="34" spans="2:10" x14ac:dyDescent="0.2">
      <c r="B34" s="76"/>
      <c r="C34" s="77"/>
      <c r="D34" s="59"/>
      <c r="E34" s="59"/>
      <c r="F34" s="59"/>
      <c r="G34" s="59"/>
      <c r="H34" s="59"/>
      <c r="I34" s="59"/>
      <c r="J34" s="59"/>
    </row>
    <row r="45" spans="2:10" ht="29.25" customHeight="1" x14ac:dyDescent="0.2">
      <c r="B45" s="79" t="s">
        <v>40</v>
      </c>
      <c r="C45" s="79"/>
      <c r="D45" s="79"/>
      <c r="E45" s="79"/>
      <c r="F45" s="79"/>
      <c r="G45" s="79"/>
      <c r="H45" s="79"/>
      <c r="I45" s="79"/>
    </row>
  </sheetData>
  <mergeCells count="12">
    <mergeCell ref="H1:J1"/>
    <mergeCell ref="B45:I45"/>
    <mergeCell ref="B32:C34"/>
    <mergeCell ref="D32:J34"/>
    <mergeCell ref="B6:C7"/>
    <mergeCell ref="D6:J7"/>
    <mergeCell ref="B9:C11"/>
    <mergeCell ref="D11:F11"/>
    <mergeCell ref="H13:I13"/>
    <mergeCell ref="F14:G14"/>
    <mergeCell ref="H14:I14"/>
    <mergeCell ref="D15:E15"/>
  </mergeCells>
  <pageMargins left="0.25" right="0.25" top="0.25" bottom="0.25" header="0.5" footer="0.5"/>
  <pageSetup scale="67" fitToHeight="0" orientation="landscape" r:id="rId1"/>
  <headerFooter alignWithMargins="0"/>
  <rowBreaks count="1" manualBreakCount="1">
    <brk id="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Ejemplo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Carrillo</dc:creator>
  <cp:lastModifiedBy>Edgar Oswaldo Cerna Larrazábal</cp:lastModifiedBy>
  <cp:lastPrinted>2018-08-13T14:23:00Z</cp:lastPrinted>
  <dcterms:created xsi:type="dcterms:W3CDTF">2016-08-19T02:39:05Z</dcterms:created>
  <dcterms:modified xsi:type="dcterms:W3CDTF">2018-08-13T14:24:34Z</dcterms:modified>
</cp:coreProperties>
</file>