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 activeTab="1"/>
  </bookViews>
  <sheets>
    <sheet name="Formato" sheetId="3" r:id="rId1"/>
    <sheet name="Ejemplo" sheetId="2" r:id="rId2"/>
  </sheets>
  <definedNames>
    <definedName name="_xlnm.Print_Area" localSheetId="1">Ejemplo!$A$1:$J$46</definedName>
    <definedName name="_xlnm.Print_Area" localSheetId="0">Formato!$A$1:$J$45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G29" i="3" s="1"/>
  <c r="F27" i="3"/>
  <c r="G27" i="3" s="1"/>
  <c r="F26" i="3"/>
  <c r="G26" i="3" s="1"/>
  <c r="F25" i="3"/>
  <c r="G25" i="3" s="1"/>
  <c r="F24" i="3"/>
  <c r="G24" i="3" s="1"/>
  <c r="E31" i="3"/>
  <c r="D31" i="3"/>
  <c r="F21" i="3"/>
  <c r="G21" i="3" s="1"/>
  <c r="F20" i="3"/>
  <c r="G20" i="3" s="1"/>
  <c r="F28" i="2"/>
  <c r="G28" i="2" s="1"/>
  <c r="F26" i="2"/>
  <c r="G26" i="2" s="1"/>
  <c r="F25" i="2"/>
  <c r="G25" i="2" s="1"/>
  <c r="F24" i="2"/>
  <c r="G24" i="2" s="1"/>
  <c r="F23" i="2"/>
  <c r="G23" i="2" s="1"/>
  <c r="F20" i="2"/>
  <c r="G20" i="2" s="1"/>
  <c r="F19" i="2"/>
  <c r="G19" i="2" s="1"/>
  <c r="E27" i="2"/>
  <c r="E29" i="2" s="1"/>
  <c r="D27" i="2"/>
  <c r="E21" i="2"/>
  <c r="D21" i="2"/>
  <c r="F31" i="3" l="1"/>
  <c r="E30" i="2"/>
  <c r="D29" i="2"/>
  <c r="D30" i="2" s="1"/>
  <c r="F30" i="2" l="1"/>
</calcChain>
</file>

<file path=xl/sharedStrings.xml><?xml version="1.0" encoding="utf-8"?>
<sst xmlns="http://schemas.openxmlformats.org/spreadsheetml/2006/main" count="106" uniqueCount="42">
  <si>
    <t>a</t>
  </si>
  <si>
    <t>v</t>
  </si>
  <si>
    <t xml:space="preserve"> </t>
  </si>
  <si>
    <t>$</t>
  </si>
  <si>
    <t>%</t>
  </si>
  <si>
    <t>No</t>
  </si>
  <si>
    <t>X</t>
  </si>
  <si>
    <t xml:space="preserve"> Evaluar la confiabilidad de los datos a utilizar:</t>
  </si>
  <si>
    <t>(En miles)</t>
  </si>
  <si>
    <t>Si</t>
  </si>
  <si>
    <t>Inusual o</t>
  </si>
  <si>
    <t>Variación</t>
  </si>
  <si>
    <t>Explicación</t>
  </si>
  <si>
    <t>Analítica de evaluación de riesgos</t>
  </si>
  <si>
    <t xml:space="preserve">(Indicar el período de cierre auditado) 
</t>
  </si>
  <si>
    <t>Documentar la expectativa considerando los puntos clave del sujeto de control:</t>
  </si>
  <si>
    <t>No expectado</t>
  </si>
  <si>
    <t>DD/MM/AA</t>
  </si>
  <si>
    <t xml:space="preserve">POE </t>
  </si>
  <si>
    <t>Ingresos</t>
  </si>
  <si>
    <t>Cotejado con estados financieros autorizados</t>
  </si>
  <si>
    <t>Cotejado con Plan operativo anual autorizado</t>
  </si>
  <si>
    <t>BID</t>
  </si>
  <si>
    <t>Gobierno</t>
  </si>
  <si>
    <t>Estado de inversion</t>
  </si>
  <si>
    <t>Gastos de inversión</t>
  </si>
  <si>
    <t>Gastos de inversión 1</t>
  </si>
  <si>
    <t>Gastos de inversión 2</t>
  </si>
  <si>
    <t>Gastos de inversión 3</t>
  </si>
  <si>
    <t>Gastos de inversión 4</t>
  </si>
  <si>
    <t>Administración del programa</t>
  </si>
  <si>
    <t>Total gastos</t>
  </si>
  <si>
    <t>Total gastos de inversión</t>
  </si>
  <si>
    <r>
      <t xml:space="preserve">(Basado en discusiones con la administración y la revisión del Programa Operativo Anual y plan de adquicisiones y revisión de la información disponible para el </t>
    </r>
    <r>
      <rPr>
        <b/>
        <sz val="10"/>
        <rFont val="Arial"/>
        <family val="2"/>
      </rPr>
      <t>Ingresos;</t>
    </r>
    <r>
      <rPr>
        <sz val="10"/>
        <rFont val="Arial"/>
        <family val="2"/>
      </rPr>
      <t xml:space="preserve"> El programa recibió todos los desembolsos US$ 60 millones de acuerdo a lo planificado. </t>
    </r>
    <r>
      <rPr>
        <b/>
        <sz val="10"/>
        <rFont val="Arial"/>
        <family val="2"/>
      </rPr>
      <t>Gastos:</t>
    </r>
    <r>
      <rPr>
        <sz val="10"/>
        <rFont val="Arial"/>
        <family val="2"/>
      </rPr>
      <t xml:space="preserve"> El Programa tuvo un decremento de  30% de gastos de inversión 1 y 2 debido a que los procesos de adquisición de bienes y obras ya no se realizaron el presente período y por ende ya no se realizaron los anticipos y pagos planificados, los procesos de adjudicación de dichas adquisiciones están en fase final y se ejecutarán en el siguiente período. Los gastos de inverisión 2 y 3 se ejecutarón en un 95% y los gastos de administración por ser gastos fijos en un 100%.</t>
    </r>
  </si>
  <si>
    <t>Efectivo del programa</t>
  </si>
  <si>
    <t>Las oficinas donde funciona el programa fue solicitado por las autoridades superiorores de la Unidad ejecutora, por lo tanto; fue necesario realizar arrendamiento de oficionas para el funcionamiento del programa y se gastó en arrendamiento de los meses de mayo a diciembre por un monto de US25 mil mensual</t>
  </si>
  <si>
    <t>De acuerdo con expectativa</t>
  </si>
  <si>
    <t>Impacto en auditoría:</t>
  </si>
  <si>
    <t>Se considerará incluir pruebas sobre gastos de arrendamiento, aunque el monto sea menor a la materialidad se ha identificado que es un caso inusual, por lo tanto; se realizarán pruebas sustantivas de auditoría de sobre los contratos y pagos de arrendamiento.</t>
  </si>
  <si>
    <t xml:space="preserve"> Formato de Analítica de evaluación de riesgos</t>
  </si>
  <si>
    <t>Anexo 5 Formato de analítica de evaluación de riesgo</t>
  </si>
  <si>
    <t xml:space="preserve">Manual de auditoría de Estados Financieros de Propósito Especial para proyectos financiados por el Banco Interamericano de Desarrollo (BID)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</si>
</sst>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0"/>
      <name val="Marlett"/>
      <charset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2"/>
      <color indexed="10"/>
      <name val="Marlett"/>
      <charset val="2"/>
    </font>
    <font>
      <b/>
      <sz val="12"/>
      <color theme="3"/>
      <name val="Arial"/>
      <family val="2"/>
    </font>
    <font>
      <sz val="12"/>
      <name val="Arial"/>
      <family val="2"/>
    </font>
    <font>
      <b/>
      <sz val="12"/>
      <color rgb="FF002060"/>
      <name val="Arial"/>
      <family val="2"/>
    </font>
    <font>
      <sz val="10"/>
      <color theme="1"/>
      <name val="Arial"/>
      <family val="2"/>
    </font>
    <font>
      <sz val="12"/>
      <color rgb="FF00206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rgb="FF00206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2" fillId="0" borderId="0"/>
  </cellStyleXfs>
  <cellXfs count="147">
    <xf numFmtId="0" fontId="0" fillId="0" borderId="0" xfId="0"/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horizontal="left"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164" fontId="5" fillId="0" borderId="2" xfId="0" applyNumberFormat="1" applyFont="1" applyBorder="1" applyAlignment="1">
      <alignment horizontal="left" vertical="top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164" fontId="7" fillId="0" borderId="9" xfId="0" applyNumberFormat="1" applyFont="1" applyFill="1" applyBorder="1" applyAlignment="1">
      <alignment vertical="top"/>
    </xf>
    <xf numFmtId="164" fontId="6" fillId="0" borderId="9" xfId="0" applyNumberFormat="1" applyFont="1" applyFill="1" applyBorder="1" applyAlignment="1">
      <alignment vertical="top"/>
    </xf>
    <xf numFmtId="164" fontId="6" fillId="0" borderId="9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right"/>
    </xf>
    <xf numFmtId="164" fontId="8" fillId="0" borderId="0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9" fillId="0" borderId="0" xfId="0" applyFont="1" applyAlignment="1">
      <alignment horizontal="right" vertical="center"/>
    </xf>
    <xf numFmtId="164" fontId="4" fillId="3" borderId="7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>
      <alignment vertical="top"/>
    </xf>
    <xf numFmtId="0" fontId="3" fillId="3" borderId="3" xfId="0" applyNumberFormat="1" applyFont="1" applyFill="1" applyBorder="1" applyAlignment="1">
      <alignment horizontal="center" vertical="top" wrapText="1"/>
    </xf>
    <xf numFmtId="164" fontId="4" fillId="3" borderId="15" xfId="0" applyNumberFormat="1" applyFont="1" applyFill="1" applyBorder="1" applyAlignment="1">
      <alignment horizontal="left" vertical="top"/>
    </xf>
    <xf numFmtId="164" fontId="4" fillId="3" borderId="0" xfId="0" applyNumberFormat="1" applyFont="1" applyFill="1" applyBorder="1" applyAlignment="1">
      <alignment horizontal="left" vertical="top"/>
    </xf>
    <xf numFmtId="14" fontId="3" fillId="3" borderId="0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left" vertical="top" wrapText="1"/>
    </xf>
    <xf numFmtId="164" fontId="4" fillId="3" borderId="16" xfId="0" applyNumberFormat="1" applyFont="1" applyFill="1" applyBorder="1" applyAlignment="1">
      <alignment horizontal="left" vertical="top"/>
    </xf>
    <xf numFmtId="164" fontId="4" fillId="3" borderId="13" xfId="0" applyNumberFormat="1" applyFont="1" applyFill="1" applyBorder="1" applyAlignment="1">
      <alignment horizontal="left" vertical="top"/>
    </xf>
    <xf numFmtId="164" fontId="4" fillId="3" borderId="13" xfId="0" quotePrefix="1" applyNumberFormat="1" applyFont="1" applyFill="1" applyBorder="1" applyAlignment="1">
      <alignment horizontal="center" vertical="top"/>
    </xf>
    <xf numFmtId="9" fontId="3" fillId="3" borderId="13" xfId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center" vertical="top"/>
    </xf>
    <xf numFmtId="0" fontId="3" fillId="3" borderId="17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left" vertical="top"/>
    </xf>
    <xf numFmtId="164" fontId="4" fillId="0" borderId="13" xfId="0" quotePrefix="1" applyNumberFormat="1" applyFont="1" applyFill="1" applyBorder="1" applyAlignment="1">
      <alignment horizontal="center" vertical="top"/>
    </xf>
    <xf numFmtId="9" fontId="3" fillId="0" borderId="13" xfId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6" fillId="0" borderId="9" xfId="1" applyNumberFormat="1" applyFont="1" applyFill="1" applyBorder="1" applyAlignment="1">
      <alignment vertical="top"/>
    </xf>
    <xf numFmtId="9" fontId="1" fillId="0" borderId="0" xfId="0" applyNumberFormat="1" applyFont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9" fontId="6" fillId="0" borderId="9" xfId="1" applyFont="1" applyFill="1" applyBorder="1" applyAlignment="1">
      <alignment horizontal="center" vertical="top"/>
    </xf>
    <xf numFmtId="164" fontId="6" fillId="4" borderId="10" xfId="0" applyNumberFormat="1" applyFont="1" applyFill="1" applyBorder="1" applyAlignment="1">
      <alignment vertical="top"/>
    </xf>
    <xf numFmtId="164" fontId="6" fillId="4" borderId="11" xfId="0" applyNumberFormat="1" applyFont="1" applyFill="1" applyBorder="1" applyAlignment="1">
      <alignment vertical="top"/>
    </xf>
    <xf numFmtId="164" fontId="7" fillId="4" borderId="11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9" fontId="10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left" vertical="top"/>
    </xf>
    <xf numFmtId="164" fontId="14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vertical="top"/>
    </xf>
    <xf numFmtId="164" fontId="16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vertical="top" wrapText="1"/>
    </xf>
    <xf numFmtId="0" fontId="10" fillId="0" borderId="0" xfId="0" applyNumberFormat="1" applyFont="1" applyBorder="1" applyAlignment="1">
      <alignment horizontal="center" vertical="top" wrapText="1"/>
    </xf>
    <xf numFmtId="0" fontId="10" fillId="0" borderId="7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164" fontId="8" fillId="0" borderId="2" xfId="0" applyNumberFormat="1" applyFont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8" fillId="0" borderId="0" xfId="0" applyNumberFormat="1" applyFont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17" fillId="3" borderId="7" xfId="0" applyNumberFormat="1" applyFont="1" applyFill="1" applyBorder="1" applyAlignment="1">
      <alignment vertical="top"/>
    </xf>
    <xf numFmtId="164" fontId="17" fillId="3" borderId="2" xfId="0" applyNumberFormat="1" applyFont="1" applyFill="1" applyBorder="1" applyAlignment="1">
      <alignment vertical="top"/>
    </xf>
    <xf numFmtId="164" fontId="15" fillId="3" borderId="2" xfId="0" applyNumberFormat="1" applyFont="1" applyFill="1" applyBorder="1" applyAlignment="1">
      <alignment horizontal="center" vertical="top"/>
    </xf>
    <xf numFmtId="0" fontId="15" fillId="3" borderId="3" xfId="0" applyNumberFormat="1" applyFont="1" applyFill="1" applyBorder="1" applyAlignment="1">
      <alignment horizontal="center" vertical="top" wrapText="1"/>
    </xf>
    <xf numFmtId="164" fontId="17" fillId="3" borderId="15" xfId="0" applyNumberFormat="1" applyFont="1" applyFill="1" applyBorder="1" applyAlignment="1">
      <alignment horizontal="left" vertical="top"/>
    </xf>
    <xf numFmtId="164" fontId="17" fillId="3" borderId="0" xfId="0" applyNumberFormat="1" applyFont="1" applyFill="1" applyBorder="1" applyAlignment="1">
      <alignment horizontal="left" vertical="top"/>
    </xf>
    <xf numFmtId="14" fontId="15" fillId="3" borderId="0" xfId="0" applyNumberFormat="1" applyFont="1" applyFill="1" applyBorder="1" applyAlignment="1">
      <alignment horizontal="center" vertical="top"/>
    </xf>
    <xf numFmtId="0" fontId="15" fillId="3" borderId="4" xfId="0" applyNumberFormat="1" applyFont="1" applyFill="1" applyBorder="1" applyAlignment="1">
      <alignment horizontal="left" vertical="top" wrapText="1"/>
    </xf>
    <xf numFmtId="164" fontId="17" fillId="3" borderId="16" xfId="0" applyNumberFormat="1" applyFont="1" applyFill="1" applyBorder="1" applyAlignment="1">
      <alignment horizontal="left" vertical="top"/>
    </xf>
    <xf numFmtId="164" fontId="17" fillId="3" borderId="13" xfId="0" applyNumberFormat="1" applyFont="1" applyFill="1" applyBorder="1" applyAlignment="1">
      <alignment horizontal="left" vertical="top"/>
    </xf>
    <xf numFmtId="164" fontId="17" fillId="3" borderId="13" xfId="0" quotePrefix="1" applyNumberFormat="1" applyFont="1" applyFill="1" applyBorder="1" applyAlignment="1">
      <alignment horizontal="center" vertical="top"/>
    </xf>
    <xf numFmtId="9" fontId="15" fillId="3" borderId="13" xfId="1" applyFont="1" applyFill="1" applyBorder="1" applyAlignment="1">
      <alignment horizontal="center" vertical="top"/>
    </xf>
    <xf numFmtId="164" fontId="15" fillId="3" borderId="13" xfId="0" applyNumberFormat="1" applyFont="1" applyFill="1" applyBorder="1" applyAlignment="1">
      <alignment horizontal="center" vertical="top"/>
    </xf>
    <xf numFmtId="0" fontId="15" fillId="3" borderId="17" xfId="0" applyNumberFormat="1" applyFont="1" applyFill="1" applyBorder="1" applyAlignment="1">
      <alignment horizontal="center" vertical="top" wrapText="1"/>
    </xf>
    <xf numFmtId="164" fontId="17" fillId="0" borderId="13" xfId="0" applyNumberFormat="1" applyFont="1" applyFill="1" applyBorder="1" applyAlignment="1">
      <alignment horizontal="left" vertical="top"/>
    </xf>
    <xf numFmtId="164" fontId="17" fillId="0" borderId="13" xfId="0" quotePrefix="1" applyNumberFormat="1" applyFont="1" applyFill="1" applyBorder="1" applyAlignment="1">
      <alignment horizontal="center" vertical="top"/>
    </xf>
    <xf numFmtId="9" fontId="15" fillId="0" borderId="13" xfId="1" applyFont="1" applyFill="1" applyBorder="1" applyAlignment="1">
      <alignment horizontal="center" vertical="top"/>
    </xf>
    <xf numFmtId="164" fontId="15" fillId="0" borderId="13" xfId="0" applyNumberFormat="1" applyFont="1" applyFill="1" applyBorder="1" applyAlignment="1">
      <alignment horizontal="center" vertical="top"/>
    </xf>
    <xf numFmtId="0" fontId="15" fillId="0" borderId="13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Alignment="1">
      <alignment horizontal="left" vertical="top"/>
    </xf>
    <xf numFmtId="164" fontId="13" fillId="2" borderId="10" xfId="0" applyNumberFormat="1" applyFont="1" applyFill="1" applyBorder="1" applyAlignment="1">
      <alignment vertical="top"/>
    </xf>
    <xf numFmtId="164" fontId="13" fillId="2" borderId="11" xfId="0" applyNumberFormat="1" applyFont="1" applyFill="1" applyBorder="1" applyAlignment="1">
      <alignment vertical="top"/>
    </xf>
    <xf numFmtId="164" fontId="13" fillId="0" borderId="9" xfId="0" applyNumberFormat="1" applyFont="1" applyFill="1" applyBorder="1" applyAlignment="1">
      <alignment vertical="top"/>
    </xf>
    <xf numFmtId="9" fontId="13" fillId="0" borderId="9" xfId="1" applyFont="1" applyFill="1" applyBorder="1" applyAlignment="1">
      <alignment horizontal="center" vertical="top"/>
    </xf>
    <xf numFmtId="164" fontId="13" fillId="0" borderId="9" xfId="0" applyNumberFormat="1" applyFont="1" applyFill="1" applyBorder="1" applyAlignment="1">
      <alignment horizontal="center" vertical="top"/>
    </xf>
    <xf numFmtId="0" fontId="13" fillId="0" borderId="9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horizontal="left" vertical="top"/>
    </xf>
    <xf numFmtId="164" fontId="13" fillId="0" borderId="9" xfId="1" applyNumberFormat="1" applyFont="1" applyFill="1" applyBorder="1" applyAlignment="1">
      <alignment vertical="top"/>
    </xf>
    <xf numFmtId="164" fontId="11" fillId="2" borderId="11" xfId="0" applyNumberFormat="1" applyFont="1" applyFill="1" applyBorder="1" applyAlignment="1">
      <alignment vertical="top"/>
    </xf>
    <xf numFmtId="164" fontId="11" fillId="0" borderId="9" xfId="0" applyNumberFormat="1" applyFont="1" applyFill="1" applyBorder="1" applyAlignment="1">
      <alignment vertical="top"/>
    </xf>
    <xf numFmtId="164" fontId="10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164" fontId="19" fillId="0" borderId="0" xfId="0" applyNumberFormat="1" applyFont="1" applyAlignment="1">
      <alignment horizontal="left" vertical="top"/>
    </xf>
    <xf numFmtId="164" fontId="5" fillId="0" borderId="2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6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wrapText="1"/>
    </xf>
    <xf numFmtId="0" fontId="21" fillId="0" borderId="0" xfId="0" applyFont="1"/>
    <xf numFmtId="164" fontId="1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14" fontId="15" fillId="3" borderId="13" xfId="0" applyNumberFormat="1" applyFont="1" applyFill="1" applyBorder="1" applyAlignment="1">
      <alignment horizontal="center" vertical="top"/>
    </xf>
    <xf numFmtId="0" fontId="15" fillId="3" borderId="1" xfId="3" applyFont="1" applyFill="1" applyBorder="1" applyAlignment="1" applyProtection="1">
      <alignment horizontal="center" vertical="top" wrapText="1" shrinkToFit="1"/>
    </xf>
    <xf numFmtId="49" fontId="10" fillId="4" borderId="1" xfId="0" applyNumberFormat="1" applyFont="1" applyFill="1" applyBorder="1" applyAlignment="1">
      <alignment horizontal="left" vertical="top" wrapText="1"/>
    </xf>
    <xf numFmtId="0" fontId="15" fillId="3" borderId="7" xfId="3" applyFont="1" applyFill="1" applyBorder="1" applyAlignment="1" applyProtection="1">
      <alignment horizontal="center" vertical="top" wrapText="1" shrinkToFit="1"/>
    </xf>
    <xf numFmtId="0" fontId="15" fillId="3" borderId="3" xfId="3" applyFont="1" applyFill="1" applyBorder="1" applyAlignment="1" applyProtection="1">
      <alignment horizontal="center" vertical="top" wrapText="1" shrinkToFit="1"/>
    </xf>
    <xf numFmtId="0" fontId="15" fillId="3" borderId="8" xfId="3" applyFont="1" applyFill="1" applyBorder="1" applyAlignment="1" applyProtection="1">
      <alignment horizontal="center" vertical="top" wrapText="1" shrinkToFit="1"/>
    </xf>
    <xf numFmtId="0" fontId="15" fillId="3" borderId="6" xfId="3" applyFont="1" applyFill="1" applyBorder="1" applyAlignment="1" applyProtection="1">
      <alignment horizontal="center" vertical="top" wrapText="1" shrinkToFit="1"/>
    </xf>
    <xf numFmtId="0" fontId="10" fillId="4" borderId="12" xfId="0" applyNumberFormat="1" applyFont="1" applyFill="1" applyBorder="1" applyAlignment="1">
      <alignment horizontal="left" vertical="top" wrapText="1"/>
    </xf>
    <xf numFmtId="0" fontId="10" fillId="4" borderId="14" xfId="0" applyNumberFormat="1" applyFont="1" applyFill="1" applyBorder="1" applyAlignment="1">
      <alignment horizontal="left" vertical="top" wrapText="1"/>
    </xf>
    <xf numFmtId="0" fontId="15" fillId="3" borderId="15" xfId="3" applyFont="1" applyFill="1" applyBorder="1" applyAlignment="1" applyProtection="1">
      <alignment horizontal="center" vertical="top" wrapText="1" shrinkToFit="1"/>
    </xf>
    <xf numFmtId="0" fontId="15" fillId="3" borderId="4" xfId="3" applyFont="1" applyFill="1" applyBorder="1" applyAlignment="1" applyProtection="1">
      <alignment horizontal="center" vertical="top" wrapText="1" shrinkToFi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4" fontId="15" fillId="3" borderId="2" xfId="0" applyNumberFormat="1" applyFont="1" applyFill="1" applyBorder="1" applyAlignment="1">
      <alignment horizontal="center" vertical="top"/>
    </xf>
    <xf numFmtId="164" fontId="15" fillId="3" borderId="0" xfId="0" applyNumberFormat="1" applyFont="1" applyFill="1" applyBorder="1" applyAlignment="1">
      <alignment horizontal="center" vertical="top"/>
    </xf>
    <xf numFmtId="0" fontId="3" fillId="3" borderId="7" xfId="3" applyFont="1" applyFill="1" applyBorder="1" applyAlignment="1" applyProtection="1">
      <alignment horizontal="center" vertical="top" wrapText="1" shrinkToFit="1"/>
    </xf>
    <xf numFmtId="0" fontId="3" fillId="3" borderId="3" xfId="3" applyFont="1" applyFill="1" applyBorder="1" applyAlignment="1" applyProtection="1">
      <alignment horizontal="center" vertical="top" wrapText="1" shrinkToFit="1"/>
    </xf>
    <xf numFmtId="0" fontId="3" fillId="3" borderId="15" xfId="3" applyFont="1" applyFill="1" applyBorder="1" applyAlignment="1" applyProtection="1">
      <alignment horizontal="center" vertical="top" wrapText="1" shrinkToFit="1"/>
    </xf>
    <xf numFmtId="0" fontId="3" fillId="3" borderId="4" xfId="3" applyFont="1" applyFill="1" applyBorder="1" applyAlignment="1" applyProtection="1">
      <alignment horizontal="center" vertical="top" wrapText="1" shrinkToFit="1"/>
    </xf>
    <xf numFmtId="49" fontId="1" fillId="4" borderId="1" xfId="0" applyNumberFormat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 shrinkToFit="1"/>
    </xf>
    <xf numFmtId="0" fontId="3" fillId="3" borderId="6" xfId="3" applyFont="1" applyFill="1" applyBorder="1" applyAlignment="1" applyProtection="1">
      <alignment horizontal="center" vertical="top" wrapText="1" shrinkToFit="1"/>
    </xf>
    <xf numFmtId="0" fontId="1" fillId="4" borderId="12" xfId="0" applyNumberFormat="1" applyFont="1" applyFill="1" applyBorder="1" applyAlignment="1">
      <alignment horizontal="left" vertical="top" wrapText="1"/>
    </xf>
    <xf numFmtId="0" fontId="1" fillId="4" borderId="14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4" fontId="3" fillId="3" borderId="13" xfId="0" applyNumberFormat="1" applyFont="1" applyFill="1" applyBorder="1" applyAlignment="1">
      <alignment horizontal="center" vertical="top"/>
    </xf>
  </cellXfs>
  <cellStyles count="4">
    <cellStyle name="Normal" xfId="0" builtinId="0"/>
    <cellStyle name="Normal 2" xfId="2"/>
    <cellStyle name="Normal 3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55789</xdr:rowOff>
    </xdr:from>
    <xdr:to>
      <xdr:col>6</xdr:col>
      <xdr:colOff>136071</xdr:colOff>
      <xdr:row>3</xdr:row>
      <xdr:rowOff>46467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254454" y="55789"/>
          <a:ext cx="6549117" cy="1501071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6</xdr:col>
      <xdr:colOff>48986</xdr:colOff>
      <xdr:row>35</xdr:row>
      <xdr:rowOff>27216</xdr:rowOff>
    </xdr:from>
    <xdr:to>
      <xdr:col>9</xdr:col>
      <xdr:colOff>3519839</xdr:colOff>
      <xdr:row>44</xdr:row>
      <xdr:rowOff>155289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6716486" y="8123466"/>
          <a:ext cx="5484710" cy="20602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54428</xdr:rowOff>
    </xdr:from>
    <xdr:to>
      <xdr:col>4</xdr:col>
      <xdr:colOff>1347107</xdr:colOff>
      <xdr:row>3</xdr:row>
      <xdr:rowOff>13607</xdr:rowOff>
    </xdr:to>
    <xdr:pic>
      <xdr:nvPicPr>
        <xdr:cNvPr id="3" name="2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244929" y="54428"/>
          <a:ext cx="5347607" cy="138792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9</xdr:col>
      <xdr:colOff>571499</xdr:colOff>
      <xdr:row>35</xdr:row>
      <xdr:rowOff>122464</xdr:rowOff>
    </xdr:from>
    <xdr:to>
      <xdr:col>9</xdr:col>
      <xdr:colOff>4763530</xdr:colOff>
      <xdr:row>45</xdr:row>
      <xdr:rowOff>148084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9252856" y="8871857"/>
          <a:ext cx="4192031" cy="16520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2"/>
  <sheetViews>
    <sheetView showGridLines="0" view="pageBreakPreview" topLeftCell="A19" zoomScale="70" zoomScaleNormal="100" zoomScaleSheetLayoutView="70" workbookViewId="0">
      <selection activeCell="B42" sqref="B42:F42"/>
    </sheetView>
  </sheetViews>
  <sheetFormatPr baseColWidth="10" defaultColWidth="9.140625" defaultRowHeight="15" x14ac:dyDescent="0.2"/>
  <cols>
    <col min="1" max="2" width="3.7109375" style="55" customWidth="1"/>
    <col min="3" max="3" width="36.7109375" style="55" customWidth="1"/>
    <col min="4" max="4" width="19.5703125" style="55" customWidth="1"/>
    <col min="5" max="5" width="20.5703125" style="55" customWidth="1"/>
    <col min="6" max="6" width="15.7109375" style="55" customWidth="1"/>
    <col min="7" max="7" width="10.5703125" style="56" customWidth="1"/>
    <col min="8" max="9" width="9.7109375" style="55" customWidth="1"/>
    <col min="10" max="10" width="53.28515625" style="106" customWidth="1"/>
    <col min="11" max="16384" width="9.140625" style="55"/>
  </cols>
  <sheetData>
    <row r="3" spans="2:17" ht="89.25" customHeight="1" x14ac:dyDescent="0.2">
      <c r="I3" s="116" t="s">
        <v>40</v>
      </c>
      <c r="J3" s="116"/>
    </row>
    <row r="5" spans="2:17" ht="15.75" x14ac:dyDescent="0.25">
      <c r="D5" s="57" t="s">
        <v>39</v>
      </c>
      <c r="J5" s="25"/>
      <c r="K5" s="22"/>
      <c r="L5" s="22"/>
      <c r="M5" s="22"/>
      <c r="N5" s="22"/>
      <c r="O5" s="22"/>
      <c r="P5" s="22"/>
      <c r="Q5" s="22"/>
    </row>
    <row r="6" spans="2:17" ht="15.75" x14ac:dyDescent="0.25">
      <c r="D6" s="58" t="s">
        <v>14</v>
      </c>
      <c r="J6" s="25"/>
      <c r="K6" s="22"/>
      <c r="L6" s="22"/>
      <c r="M6" s="22"/>
      <c r="N6" s="22"/>
      <c r="O6" s="22"/>
      <c r="P6" s="22"/>
      <c r="Q6" s="22"/>
    </row>
    <row r="7" spans="2:17" ht="15.75" x14ac:dyDescent="0.25">
      <c r="J7" s="25"/>
      <c r="K7" s="22"/>
      <c r="L7" s="22"/>
      <c r="M7" s="22"/>
      <c r="N7" s="22"/>
      <c r="O7" s="22"/>
      <c r="P7" s="22"/>
      <c r="Q7" s="22"/>
    </row>
    <row r="8" spans="2:17" s="59" customFormat="1" ht="15" customHeight="1" x14ac:dyDescent="0.2">
      <c r="B8" s="121" t="s">
        <v>15</v>
      </c>
      <c r="C8" s="122"/>
      <c r="D8" s="125"/>
      <c r="E8" s="125"/>
      <c r="F8" s="125"/>
      <c r="G8" s="125"/>
      <c r="H8" s="125"/>
      <c r="I8" s="125"/>
      <c r="J8" s="125"/>
    </row>
    <row r="9" spans="2:17" s="59" customFormat="1" ht="37.5" customHeight="1" x14ac:dyDescent="0.2">
      <c r="B9" s="123"/>
      <c r="C9" s="124"/>
      <c r="D9" s="126"/>
      <c r="E9" s="126"/>
      <c r="F9" s="126"/>
      <c r="G9" s="126"/>
      <c r="H9" s="126"/>
      <c r="I9" s="126"/>
      <c r="J9" s="126"/>
    </row>
    <row r="10" spans="2:17" s="59" customFormat="1" ht="15" customHeight="1" x14ac:dyDescent="0.2">
      <c r="B10" s="60"/>
      <c r="C10" s="60"/>
      <c r="D10" s="61"/>
      <c r="E10" s="61"/>
      <c r="F10" s="61"/>
      <c r="G10" s="62"/>
      <c r="H10" s="61"/>
      <c r="I10" s="61"/>
      <c r="J10" s="61"/>
    </row>
    <row r="11" spans="2:17" s="59" customFormat="1" ht="15" customHeight="1" x14ac:dyDescent="0.2">
      <c r="B11" s="121" t="s">
        <v>7</v>
      </c>
      <c r="C11" s="122"/>
      <c r="D11" s="63" t="s">
        <v>20</v>
      </c>
      <c r="E11" s="64"/>
      <c r="F11" s="65"/>
      <c r="G11" s="24" t="s">
        <v>0</v>
      </c>
      <c r="H11" s="66"/>
      <c r="I11" s="66"/>
      <c r="J11" s="67"/>
    </row>
    <row r="12" spans="2:17" s="59" customFormat="1" ht="15" customHeight="1" x14ac:dyDescent="0.2">
      <c r="B12" s="127"/>
      <c r="C12" s="128"/>
      <c r="D12" s="68" t="s">
        <v>21</v>
      </c>
      <c r="E12" s="69"/>
      <c r="F12" s="70"/>
      <c r="G12" s="23" t="s">
        <v>1</v>
      </c>
      <c r="H12" s="71"/>
      <c r="I12" s="71"/>
      <c r="J12" s="72"/>
    </row>
    <row r="13" spans="2:17" s="59" customFormat="1" ht="11.25" customHeight="1" x14ac:dyDescent="0.2">
      <c r="B13" s="127"/>
      <c r="C13" s="128"/>
      <c r="D13" s="129"/>
      <c r="E13" s="130"/>
      <c r="F13" s="130"/>
      <c r="G13" s="73"/>
      <c r="H13" s="74"/>
      <c r="I13" s="74"/>
      <c r="J13" s="75"/>
    </row>
    <row r="15" spans="2:17" ht="15" customHeight="1" x14ac:dyDescent="0.2">
      <c r="B15" s="76"/>
      <c r="C15" s="77"/>
      <c r="D15" s="78" t="s">
        <v>18</v>
      </c>
      <c r="E15" s="78" t="s">
        <v>24</v>
      </c>
      <c r="F15" s="78"/>
      <c r="G15" s="78"/>
      <c r="H15" s="131" t="s">
        <v>10</v>
      </c>
      <c r="I15" s="131"/>
      <c r="J15" s="79"/>
    </row>
    <row r="16" spans="2:17" ht="15.75" x14ac:dyDescent="0.2">
      <c r="B16" s="80"/>
      <c r="C16" s="81"/>
      <c r="D16" s="82" t="s">
        <v>17</v>
      </c>
      <c r="E16" s="82" t="s">
        <v>17</v>
      </c>
      <c r="F16" s="132" t="s">
        <v>11</v>
      </c>
      <c r="G16" s="132"/>
      <c r="H16" s="132" t="s">
        <v>16</v>
      </c>
      <c r="I16" s="132"/>
      <c r="J16" s="83"/>
    </row>
    <row r="17" spans="2:11" ht="15" customHeight="1" x14ac:dyDescent="0.2">
      <c r="B17" s="84" t="s">
        <v>2</v>
      </c>
      <c r="C17" s="85"/>
      <c r="D17" s="118" t="s">
        <v>8</v>
      </c>
      <c r="E17" s="118"/>
      <c r="F17" s="86" t="s">
        <v>3</v>
      </c>
      <c r="G17" s="87" t="s">
        <v>4</v>
      </c>
      <c r="H17" s="88" t="s">
        <v>9</v>
      </c>
      <c r="I17" s="88" t="s">
        <v>5</v>
      </c>
      <c r="J17" s="89" t="s">
        <v>12</v>
      </c>
    </row>
    <row r="18" spans="2:11" s="95" customFormat="1" ht="15" customHeight="1" x14ac:dyDescent="0.2">
      <c r="B18" s="90"/>
      <c r="C18" s="90"/>
      <c r="D18" s="24" t="s">
        <v>0</v>
      </c>
      <c r="E18" s="23" t="s">
        <v>1</v>
      </c>
      <c r="F18" s="91"/>
      <c r="G18" s="92"/>
      <c r="H18" s="93"/>
      <c r="I18" s="93"/>
      <c r="J18" s="94"/>
    </row>
    <row r="19" spans="2:11" ht="15" customHeight="1" x14ac:dyDescent="0.2">
      <c r="B19" s="96" t="s">
        <v>19</v>
      </c>
      <c r="C19" s="97"/>
      <c r="D19" s="98"/>
      <c r="E19" s="98"/>
      <c r="F19" s="98"/>
      <c r="G19" s="99"/>
      <c r="H19" s="100"/>
      <c r="I19" s="100"/>
      <c r="J19" s="101"/>
    </row>
    <row r="20" spans="2:11" ht="15" customHeight="1" x14ac:dyDescent="0.2">
      <c r="B20" s="96"/>
      <c r="C20" s="97" t="s">
        <v>22</v>
      </c>
      <c r="D20" s="98"/>
      <c r="E20" s="98"/>
      <c r="F20" s="98">
        <f>+D20-E20</f>
        <v>0</v>
      </c>
      <c r="G20" s="99">
        <f>IFERROR(F20/D20,0)</f>
        <v>0</v>
      </c>
      <c r="H20" s="100"/>
      <c r="I20" s="100" t="s">
        <v>6</v>
      </c>
      <c r="J20" s="101"/>
      <c r="K20" s="102"/>
    </row>
    <row r="21" spans="2:11" ht="15" customHeight="1" x14ac:dyDescent="0.2">
      <c r="B21" s="96"/>
      <c r="C21" s="97" t="s">
        <v>23</v>
      </c>
      <c r="D21" s="98"/>
      <c r="E21" s="98"/>
      <c r="F21" s="98">
        <f>+D21-E21</f>
        <v>0</v>
      </c>
      <c r="G21" s="99">
        <f>IFERROR(F21/D21,0)</f>
        <v>0</v>
      </c>
      <c r="H21" s="100"/>
      <c r="I21" s="100" t="s">
        <v>6</v>
      </c>
      <c r="J21" s="101"/>
    </row>
    <row r="22" spans="2:11" ht="15" customHeight="1" x14ac:dyDescent="0.2">
      <c r="B22" s="96"/>
      <c r="C22" s="97"/>
      <c r="D22" s="98"/>
      <c r="E22" s="98"/>
      <c r="F22" s="98"/>
      <c r="G22" s="99"/>
      <c r="H22" s="100"/>
      <c r="I22" s="100"/>
      <c r="J22" s="101"/>
    </row>
    <row r="23" spans="2:11" x14ac:dyDescent="0.2">
      <c r="B23" s="96" t="s">
        <v>25</v>
      </c>
      <c r="C23" s="97"/>
      <c r="D23" s="98"/>
      <c r="E23" s="98"/>
      <c r="F23" s="98"/>
      <c r="G23" s="99"/>
      <c r="H23" s="100"/>
      <c r="I23" s="100"/>
      <c r="J23" s="101"/>
    </row>
    <row r="24" spans="2:11" ht="15" customHeight="1" x14ac:dyDescent="0.2">
      <c r="B24" s="96"/>
      <c r="C24" s="97" t="s">
        <v>26</v>
      </c>
      <c r="D24" s="98"/>
      <c r="E24" s="98"/>
      <c r="F24" s="98">
        <f t="shared" ref="F24:F29" si="0">+D24-E24</f>
        <v>0</v>
      </c>
      <c r="G24" s="99">
        <f t="shared" ref="G24:G29" si="1">IFERROR(F24/D24,0)</f>
        <v>0</v>
      </c>
      <c r="H24" s="100"/>
      <c r="I24" s="100" t="s">
        <v>6</v>
      </c>
      <c r="J24" s="101"/>
    </row>
    <row r="25" spans="2:11" ht="15" customHeight="1" x14ac:dyDescent="0.2">
      <c r="B25" s="96"/>
      <c r="C25" s="97" t="s">
        <v>27</v>
      </c>
      <c r="D25" s="98"/>
      <c r="E25" s="98"/>
      <c r="F25" s="98">
        <f t="shared" si="0"/>
        <v>0</v>
      </c>
      <c r="G25" s="99">
        <f t="shared" si="1"/>
        <v>0</v>
      </c>
      <c r="H25" s="100"/>
      <c r="I25" s="100" t="s">
        <v>6</v>
      </c>
      <c r="J25" s="101"/>
    </row>
    <row r="26" spans="2:11" ht="15" customHeight="1" x14ac:dyDescent="0.2">
      <c r="B26" s="96"/>
      <c r="C26" s="97" t="s">
        <v>28</v>
      </c>
      <c r="D26" s="98"/>
      <c r="E26" s="98"/>
      <c r="F26" s="98">
        <f t="shared" si="0"/>
        <v>0</v>
      </c>
      <c r="G26" s="99">
        <f t="shared" si="1"/>
        <v>0</v>
      </c>
      <c r="H26" s="100"/>
      <c r="I26" s="100" t="s">
        <v>6</v>
      </c>
      <c r="J26" s="101"/>
    </row>
    <row r="27" spans="2:11" ht="15" customHeight="1" x14ac:dyDescent="0.2">
      <c r="B27" s="96"/>
      <c r="C27" s="97" t="s">
        <v>29</v>
      </c>
      <c r="D27" s="98"/>
      <c r="E27" s="98"/>
      <c r="F27" s="98">
        <f t="shared" si="0"/>
        <v>0</v>
      </c>
      <c r="G27" s="99">
        <f t="shared" si="1"/>
        <v>0</v>
      </c>
      <c r="H27" s="100"/>
      <c r="I27" s="100" t="s">
        <v>6</v>
      </c>
      <c r="J27" s="101"/>
    </row>
    <row r="28" spans="2:11" ht="15" customHeight="1" x14ac:dyDescent="0.2">
      <c r="B28" s="96"/>
      <c r="C28" s="97" t="s">
        <v>32</v>
      </c>
      <c r="D28" s="98"/>
      <c r="E28" s="98"/>
      <c r="F28" s="98"/>
      <c r="G28" s="99"/>
      <c r="H28" s="100"/>
      <c r="I28" s="100" t="s">
        <v>6</v>
      </c>
      <c r="J28" s="101"/>
    </row>
    <row r="29" spans="2:11" x14ac:dyDescent="0.2">
      <c r="B29" s="96"/>
      <c r="C29" s="97" t="s">
        <v>30</v>
      </c>
      <c r="D29" s="98"/>
      <c r="E29" s="98"/>
      <c r="F29" s="98">
        <f t="shared" si="0"/>
        <v>0</v>
      </c>
      <c r="G29" s="99">
        <f t="shared" si="1"/>
        <v>0</v>
      </c>
      <c r="H29" s="100"/>
      <c r="I29" s="100" t="s">
        <v>6</v>
      </c>
      <c r="J29" s="101"/>
    </row>
    <row r="30" spans="2:11" x14ac:dyDescent="0.2">
      <c r="B30" s="96"/>
      <c r="C30" s="97" t="s">
        <v>31</v>
      </c>
      <c r="D30" s="103"/>
      <c r="E30" s="103"/>
      <c r="F30" s="98"/>
      <c r="G30" s="99"/>
      <c r="H30" s="100"/>
      <c r="I30" s="100" t="s">
        <v>6</v>
      </c>
      <c r="J30" s="101"/>
    </row>
    <row r="31" spans="2:11" ht="15" customHeight="1" x14ac:dyDescent="0.2">
      <c r="B31" s="96"/>
      <c r="C31" s="104" t="s">
        <v>34</v>
      </c>
      <c r="D31" s="105">
        <f>+D22-D30</f>
        <v>0</v>
      </c>
      <c r="E31" s="105">
        <f>+E22-E30</f>
        <v>0</v>
      </c>
      <c r="F31" s="105">
        <f t="shared" ref="F31" si="2">E31-D31</f>
        <v>0</v>
      </c>
      <c r="G31" s="99"/>
      <c r="H31" s="100"/>
      <c r="I31" s="100"/>
      <c r="J31" s="101"/>
    </row>
    <row r="33" spans="2:10" x14ac:dyDescent="0.2">
      <c r="B33" s="119" t="s">
        <v>37</v>
      </c>
      <c r="C33" s="119"/>
      <c r="D33" s="120"/>
      <c r="E33" s="120"/>
      <c r="F33" s="120"/>
      <c r="G33" s="120"/>
      <c r="H33" s="120"/>
      <c r="I33" s="120"/>
      <c r="J33" s="120"/>
    </row>
    <row r="34" spans="2:10" x14ac:dyDescent="0.2">
      <c r="B34" s="119"/>
      <c r="C34" s="119"/>
      <c r="D34" s="120"/>
      <c r="E34" s="120"/>
      <c r="F34" s="120"/>
      <c r="G34" s="120"/>
      <c r="H34" s="120"/>
      <c r="I34" s="120"/>
      <c r="J34" s="120"/>
    </row>
    <row r="35" spans="2:10" x14ac:dyDescent="0.2">
      <c r="B35" s="119"/>
      <c r="C35" s="119"/>
      <c r="D35" s="120"/>
      <c r="E35" s="120"/>
      <c r="F35" s="120"/>
      <c r="G35" s="120"/>
      <c r="H35" s="120"/>
      <c r="I35" s="120"/>
      <c r="J35" s="120"/>
    </row>
    <row r="42" spans="2:10" ht="32.25" customHeight="1" x14ac:dyDescent="0.25">
      <c r="B42" s="117" t="s">
        <v>41</v>
      </c>
      <c r="C42" s="117"/>
      <c r="D42" s="117"/>
      <c r="E42" s="117"/>
      <c r="F42" s="117"/>
      <c r="G42" s="114"/>
    </row>
  </sheetData>
  <mergeCells count="12">
    <mergeCell ref="I3:J3"/>
    <mergeCell ref="B42:F42"/>
    <mergeCell ref="D17:E17"/>
    <mergeCell ref="B33:C35"/>
    <mergeCell ref="D33:J35"/>
    <mergeCell ref="B8:C9"/>
    <mergeCell ref="D8:J9"/>
    <mergeCell ref="B11:C13"/>
    <mergeCell ref="D13:F13"/>
    <mergeCell ref="H15:I15"/>
    <mergeCell ref="F16:G16"/>
    <mergeCell ref="H16:I16"/>
  </mergeCells>
  <pageMargins left="0" right="0" top="0" bottom="0" header="0" footer="0.51181102362204722"/>
  <pageSetup scale="75" fitToHeight="0" orientation="landscape" r:id="rId1"/>
  <headerFooter alignWithMargins="0"/>
  <rowBreaks count="1" manualBreakCount="1">
    <brk id="4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showGridLines="0" tabSelected="1" view="pageBreakPreview" topLeftCell="A28" zoomScale="85" zoomScaleNormal="100" zoomScaleSheetLayoutView="85" workbookViewId="0">
      <selection activeCell="E41" sqref="E41"/>
    </sheetView>
  </sheetViews>
  <sheetFormatPr baseColWidth="10" defaultColWidth="9.140625" defaultRowHeight="12.75" x14ac:dyDescent="0.2"/>
  <cols>
    <col min="1" max="2" width="3.7109375" style="1" customWidth="1"/>
    <col min="3" max="3" width="36.7109375" style="1" customWidth="1"/>
    <col min="4" max="4" width="19.5703125" style="1" customWidth="1"/>
    <col min="5" max="5" width="20.5703125" style="1" customWidth="1"/>
    <col min="6" max="6" width="15.7109375" style="1" customWidth="1"/>
    <col min="7" max="7" width="10.5703125" style="47" customWidth="1"/>
    <col min="8" max="9" width="9.7109375" style="1" customWidth="1"/>
    <col min="10" max="10" width="71.85546875" style="2" customWidth="1"/>
    <col min="11" max="16384" width="9.140625" style="1"/>
  </cols>
  <sheetData>
    <row r="1" spans="2:17" ht="37.5" customHeight="1" x14ac:dyDescent="0.2">
      <c r="J1" s="113" t="s">
        <v>40</v>
      </c>
    </row>
    <row r="2" spans="2:17" ht="37.5" customHeight="1" x14ac:dyDescent="0.2"/>
    <row r="3" spans="2:17" ht="37.5" customHeight="1" x14ac:dyDescent="0.2"/>
    <row r="4" spans="2:17" ht="30" customHeight="1" x14ac:dyDescent="0.2">
      <c r="D4" s="112" t="s">
        <v>13</v>
      </c>
      <c r="J4" s="107"/>
      <c r="K4" s="108"/>
      <c r="L4" s="108"/>
      <c r="M4" s="108"/>
      <c r="N4" s="108"/>
      <c r="O4" s="108"/>
      <c r="P4" s="108"/>
      <c r="Q4" s="108"/>
    </row>
    <row r="5" spans="2:17" x14ac:dyDescent="0.2">
      <c r="D5" s="109" t="s">
        <v>14</v>
      </c>
      <c r="J5" s="107"/>
      <c r="K5" s="108"/>
      <c r="L5" s="108"/>
      <c r="M5" s="108"/>
      <c r="N5" s="108"/>
      <c r="O5" s="108"/>
      <c r="P5" s="108"/>
      <c r="Q5" s="108"/>
    </row>
    <row r="7" spans="2:17" s="3" customFormat="1" ht="15" customHeight="1" x14ac:dyDescent="0.2">
      <c r="B7" s="133" t="s">
        <v>15</v>
      </c>
      <c r="C7" s="134"/>
      <c r="D7" s="140" t="s">
        <v>33</v>
      </c>
      <c r="E7" s="140"/>
      <c r="F7" s="140"/>
      <c r="G7" s="140"/>
      <c r="H7" s="140"/>
      <c r="I7" s="140"/>
      <c r="J7" s="140"/>
    </row>
    <row r="8" spans="2:17" s="3" customFormat="1" ht="54.75" customHeight="1" x14ac:dyDescent="0.2">
      <c r="B8" s="138"/>
      <c r="C8" s="139"/>
      <c r="D8" s="141"/>
      <c r="E8" s="141"/>
      <c r="F8" s="141"/>
      <c r="G8" s="141"/>
      <c r="H8" s="141"/>
      <c r="I8" s="141"/>
      <c r="J8" s="141"/>
    </row>
    <row r="9" spans="2:17" s="3" customFormat="1" ht="15" customHeight="1" x14ac:dyDescent="0.2">
      <c r="B9" s="4"/>
      <c r="C9" s="4"/>
      <c r="D9" s="5"/>
      <c r="E9" s="5"/>
      <c r="F9" s="5"/>
      <c r="G9" s="48"/>
      <c r="H9" s="5"/>
      <c r="I9" s="5"/>
      <c r="J9" s="5"/>
    </row>
    <row r="10" spans="2:17" s="3" customFormat="1" ht="15" customHeight="1" x14ac:dyDescent="0.2">
      <c r="B10" s="133" t="s">
        <v>7</v>
      </c>
      <c r="C10" s="134"/>
      <c r="D10" s="44" t="s">
        <v>20</v>
      </c>
      <c r="E10" s="10"/>
      <c r="F10" s="12"/>
      <c r="G10" s="110" t="s">
        <v>0</v>
      </c>
      <c r="H10" s="11"/>
      <c r="I10" s="11"/>
      <c r="J10" s="13"/>
    </row>
    <row r="11" spans="2:17" s="3" customFormat="1" ht="15" customHeight="1" x14ac:dyDescent="0.2">
      <c r="B11" s="135"/>
      <c r="C11" s="136"/>
      <c r="D11" s="45" t="s">
        <v>21</v>
      </c>
      <c r="E11" s="9"/>
      <c r="F11" s="7"/>
      <c r="G11" s="111" t="s">
        <v>1</v>
      </c>
      <c r="H11" s="6"/>
      <c r="I11" s="6"/>
      <c r="J11" s="14"/>
    </row>
    <row r="12" spans="2:17" s="3" customFormat="1" ht="11.25" customHeight="1" x14ac:dyDescent="0.2">
      <c r="B12" s="135"/>
      <c r="C12" s="136"/>
      <c r="D12" s="142"/>
      <c r="E12" s="143"/>
      <c r="F12" s="143"/>
      <c r="G12" s="49"/>
      <c r="H12" s="15"/>
      <c r="I12" s="15"/>
      <c r="J12" s="16"/>
    </row>
    <row r="14" spans="2:17" ht="15" customHeight="1" x14ac:dyDescent="0.2">
      <c r="B14" s="26"/>
      <c r="C14" s="27"/>
      <c r="D14" s="54" t="s">
        <v>18</v>
      </c>
      <c r="E14" s="54" t="s">
        <v>24</v>
      </c>
      <c r="F14" s="54"/>
      <c r="G14" s="54"/>
      <c r="H14" s="144" t="s">
        <v>10</v>
      </c>
      <c r="I14" s="144"/>
      <c r="J14" s="28"/>
    </row>
    <row r="15" spans="2:17" x14ac:dyDescent="0.2">
      <c r="B15" s="29"/>
      <c r="C15" s="30"/>
      <c r="D15" s="31" t="s">
        <v>17</v>
      </c>
      <c r="E15" s="31" t="s">
        <v>17</v>
      </c>
      <c r="F15" s="145" t="s">
        <v>11</v>
      </c>
      <c r="G15" s="145"/>
      <c r="H15" s="145" t="s">
        <v>16</v>
      </c>
      <c r="I15" s="145"/>
      <c r="J15" s="32"/>
    </row>
    <row r="16" spans="2:17" ht="15" customHeight="1" x14ac:dyDescent="0.2">
      <c r="B16" s="33" t="s">
        <v>2</v>
      </c>
      <c r="C16" s="34"/>
      <c r="D16" s="146" t="s">
        <v>8</v>
      </c>
      <c r="E16" s="146"/>
      <c r="F16" s="35" t="s">
        <v>3</v>
      </c>
      <c r="G16" s="36" t="s">
        <v>4</v>
      </c>
      <c r="H16" s="37" t="s">
        <v>9</v>
      </c>
      <c r="I16" s="37" t="s">
        <v>5</v>
      </c>
      <c r="J16" s="38" t="s">
        <v>12</v>
      </c>
    </row>
    <row r="17" spans="2:11" s="8" customFormat="1" ht="15" customHeight="1" x14ac:dyDescent="0.2">
      <c r="B17" s="39"/>
      <c r="C17" s="39"/>
      <c r="D17" s="110" t="s">
        <v>0</v>
      </c>
      <c r="E17" s="111" t="s">
        <v>1</v>
      </c>
      <c r="F17" s="40"/>
      <c r="G17" s="41"/>
      <c r="H17" s="42"/>
      <c r="I17" s="42"/>
      <c r="J17" s="43"/>
    </row>
    <row r="18" spans="2:11" ht="15" customHeight="1" x14ac:dyDescent="0.2">
      <c r="B18" s="51" t="s">
        <v>19</v>
      </c>
      <c r="C18" s="52"/>
      <c r="D18" s="19"/>
      <c r="E18" s="19"/>
      <c r="F18" s="19"/>
      <c r="G18" s="50"/>
      <c r="H18" s="20"/>
      <c r="I18" s="20"/>
      <c r="J18" s="21"/>
    </row>
    <row r="19" spans="2:11" ht="15" customHeight="1" x14ac:dyDescent="0.2">
      <c r="B19" s="51"/>
      <c r="C19" s="52" t="s">
        <v>22</v>
      </c>
      <c r="D19" s="19">
        <v>40000</v>
      </c>
      <c r="E19" s="19">
        <v>40000</v>
      </c>
      <c r="F19" s="19">
        <f>+D19-E19</f>
        <v>0</v>
      </c>
      <c r="G19" s="50">
        <f>IFERROR(F19/D19,0)</f>
        <v>0</v>
      </c>
      <c r="H19" s="20"/>
      <c r="I19" s="20" t="s">
        <v>6</v>
      </c>
      <c r="J19" s="21" t="s">
        <v>36</v>
      </c>
      <c r="K19" s="17"/>
    </row>
    <row r="20" spans="2:11" ht="15" customHeight="1" x14ac:dyDescent="0.2">
      <c r="B20" s="51"/>
      <c r="C20" s="52" t="s">
        <v>23</v>
      </c>
      <c r="D20" s="19">
        <v>10000</v>
      </c>
      <c r="E20" s="19">
        <v>10000</v>
      </c>
      <c r="F20" s="19">
        <f>+D20-E20</f>
        <v>0</v>
      </c>
      <c r="G20" s="50">
        <f>IFERROR(F20/D20,0)</f>
        <v>0</v>
      </c>
      <c r="H20" s="20"/>
      <c r="I20" s="20" t="s">
        <v>6</v>
      </c>
      <c r="J20" s="21" t="s">
        <v>36</v>
      </c>
    </row>
    <row r="21" spans="2:11" ht="15" customHeight="1" x14ac:dyDescent="0.2">
      <c r="B21" s="51"/>
      <c r="C21" s="52"/>
      <c r="D21" s="19">
        <f>SUM(D19:D20)</f>
        <v>50000</v>
      </c>
      <c r="E21" s="19">
        <f>SUM(E19:E20)</f>
        <v>50000</v>
      </c>
      <c r="F21" s="19"/>
      <c r="G21" s="50"/>
      <c r="H21" s="20"/>
      <c r="I21" s="20"/>
      <c r="J21" s="21"/>
    </row>
    <row r="22" spans="2:11" x14ac:dyDescent="0.2">
      <c r="B22" s="51" t="s">
        <v>25</v>
      </c>
      <c r="C22" s="52"/>
      <c r="D22" s="19"/>
      <c r="E22" s="19"/>
      <c r="F22" s="19"/>
      <c r="G22" s="50"/>
      <c r="H22" s="20"/>
      <c r="I22" s="20"/>
      <c r="J22" s="21"/>
    </row>
    <row r="23" spans="2:11" ht="15" customHeight="1" x14ac:dyDescent="0.2">
      <c r="B23" s="51"/>
      <c r="C23" s="52" t="s">
        <v>26</v>
      </c>
      <c r="D23" s="19">
        <v>20000</v>
      </c>
      <c r="E23" s="19">
        <v>14000</v>
      </c>
      <c r="F23" s="19">
        <f t="shared" ref="F23:F28" si="0">+D23-E23</f>
        <v>6000</v>
      </c>
      <c r="G23" s="50">
        <f t="shared" ref="G23:G28" si="1">IFERROR(F23/D23,0)</f>
        <v>0.3</v>
      </c>
      <c r="H23" s="20"/>
      <c r="I23" s="20" t="s">
        <v>6</v>
      </c>
      <c r="J23" s="21" t="s">
        <v>36</v>
      </c>
    </row>
    <row r="24" spans="2:11" ht="15" customHeight="1" x14ac:dyDescent="0.2">
      <c r="B24" s="51"/>
      <c r="C24" s="52" t="s">
        <v>27</v>
      </c>
      <c r="D24" s="19">
        <v>12000</v>
      </c>
      <c r="E24" s="19">
        <v>8400</v>
      </c>
      <c r="F24" s="19">
        <f t="shared" si="0"/>
        <v>3600</v>
      </c>
      <c r="G24" s="50">
        <f t="shared" si="1"/>
        <v>0.3</v>
      </c>
      <c r="H24" s="20"/>
      <c r="I24" s="20" t="s">
        <v>6</v>
      </c>
      <c r="J24" s="21" t="s">
        <v>36</v>
      </c>
    </row>
    <row r="25" spans="2:11" ht="15" customHeight="1" x14ac:dyDescent="0.2">
      <c r="B25" s="51"/>
      <c r="C25" s="52" t="s">
        <v>28</v>
      </c>
      <c r="D25" s="19">
        <v>5000</v>
      </c>
      <c r="E25" s="19">
        <v>4750</v>
      </c>
      <c r="F25" s="19">
        <f t="shared" si="0"/>
        <v>250</v>
      </c>
      <c r="G25" s="50">
        <f t="shared" si="1"/>
        <v>0.05</v>
      </c>
      <c r="H25" s="20"/>
      <c r="I25" s="20" t="s">
        <v>6</v>
      </c>
      <c r="J25" s="21" t="s">
        <v>36</v>
      </c>
    </row>
    <row r="26" spans="2:11" ht="15" customHeight="1" x14ac:dyDescent="0.2">
      <c r="B26" s="51"/>
      <c r="C26" s="52" t="s">
        <v>29</v>
      </c>
      <c r="D26" s="19">
        <v>7500</v>
      </c>
      <c r="E26" s="19">
        <v>7100</v>
      </c>
      <c r="F26" s="19">
        <f t="shared" si="0"/>
        <v>400</v>
      </c>
      <c r="G26" s="50">
        <f t="shared" si="1"/>
        <v>5.3333333333333337E-2</v>
      </c>
      <c r="H26" s="20"/>
      <c r="I26" s="20" t="s">
        <v>6</v>
      </c>
      <c r="J26" s="21" t="s">
        <v>36</v>
      </c>
    </row>
    <row r="27" spans="2:11" ht="15" customHeight="1" x14ac:dyDescent="0.2">
      <c r="B27" s="51"/>
      <c r="C27" s="52" t="s">
        <v>32</v>
      </c>
      <c r="D27" s="19">
        <f>SUM(D23:D26)</f>
        <v>44500</v>
      </c>
      <c r="E27" s="19">
        <f>SUM(E23:E26)</f>
        <v>34250</v>
      </c>
      <c r="F27" s="19"/>
      <c r="G27" s="50"/>
      <c r="H27" s="20"/>
      <c r="I27" s="20" t="s">
        <v>6</v>
      </c>
      <c r="J27" s="21" t="s">
        <v>36</v>
      </c>
    </row>
    <row r="28" spans="2:11" ht="55.5" customHeight="1" x14ac:dyDescent="0.2">
      <c r="B28" s="51"/>
      <c r="C28" s="52" t="s">
        <v>30</v>
      </c>
      <c r="D28" s="19">
        <v>5000</v>
      </c>
      <c r="E28" s="19">
        <v>5200</v>
      </c>
      <c r="F28" s="19">
        <f t="shared" si="0"/>
        <v>-200</v>
      </c>
      <c r="G28" s="50">
        <f t="shared" si="1"/>
        <v>-0.04</v>
      </c>
      <c r="H28" s="20" t="s">
        <v>6</v>
      </c>
      <c r="I28" s="20"/>
      <c r="J28" s="21" t="s">
        <v>35</v>
      </c>
    </row>
    <row r="29" spans="2:11" ht="40.5" customHeight="1" x14ac:dyDescent="0.2">
      <c r="B29" s="51"/>
      <c r="C29" s="52" t="s">
        <v>31</v>
      </c>
      <c r="D29" s="46">
        <f>+D27+D28</f>
        <v>49500</v>
      </c>
      <c r="E29" s="46">
        <f>+E27+E28</f>
        <v>39450</v>
      </c>
      <c r="F29" s="19"/>
      <c r="G29" s="50"/>
      <c r="H29" s="20"/>
      <c r="I29" s="20" t="s">
        <v>6</v>
      </c>
      <c r="J29" s="21"/>
    </row>
    <row r="30" spans="2:11" ht="15" customHeight="1" x14ac:dyDescent="0.2">
      <c r="B30" s="51"/>
      <c r="C30" s="53" t="s">
        <v>34</v>
      </c>
      <c r="D30" s="18">
        <f>+D21-D29</f>
        <v>500</v>
      </c>
      <c r="E30" s="18">
        <f>+E21-E29</f>
        <v>10550</v>
      </c>
      <c r="F30" s="18">
        <f t="shared" ref="F30" si="2">E30-D30</f>
        <v>10050</v>
      </c>
      <c r="G30" s="50"/>
      <c r="H30" s="20"/>
      <c r="I30" s="20"/>
      <c r="J30" s="21"/>
    </row>
    <row r="33" spans="2:10" x14ac:dyDescent="0.2">
      <c r="B33" s="133" t="s">
        <v>37</v>
      </c>
      <c r="C33" s="134"/>
      <c r="D33" s="137" t="s">
        <v>38</v>
      </c>
      <c r="E33" s="137"/>
      <c r="F33" s="137"/>
      <c r="G33" s="137"/>
      <c r="H33" s="137"/>
      <c r="I33" s="137"/>
      <c r="J33" s="137"/>
    </row>
    <row r="34" spans="2:10" x14ac:dyDescent="0.2">
      <c r="B34" s="135"/>
      <c r="C34" s="136"/>
      <c r="D34" s="137"/>
      <c r="E34" s="137"/>
      <c r="F34" s="137"/>
      <c r="G34" s="137"/>
      <c r="H34" s="137"/>
      <c r="I34" s="137"/>
      <c r="J34" s="137"/>
    </row>
    <row r="35" spans="2:10" x14ac:dyDescent="0.2">
      <c r="B35" s="135"/>
      <c r="C35" s="136"/>
      <c r="D35" s="137"/>
      <c r="E35" s="137"/>
      <c r="F35" s="137"/>
      <c r="G35" s="137"/>
      <c r="H35" s="137"/>
      <c r="I35" s="137"/>
      <c r="J35" s="137"/>
    </row>
    <row r="44" spans="2:10" x14ac:dyDescent="0.2">
      <c r="B44" s="115" t="s">
        <v>41</v>
      </c>
    </row>
  </sheetData>
  <mergeCells count="10">
    <mergeCell ref="B33:C35"/>
    <mergeCell ref="D33:J35"/>
    <mergeCell ref="B7:C8"/>
    <mergeCell ref="D7:J8"/>
    <mergeCell ref="B10:C12"/>
    <mergeCell ref="D12:F12"/>
    <mergeCell ref="H14:I14"/>
    <mergeCell ref="F15:G15"/>
    <mergeCell ref="H15:I15"/>
    <mergeCell ref="D16:E16"/>
  </mergeCells>
  <pageMargins left="0" right="0" top="0" bottom="0" header="0" footer="0"/>
  <pageSetup scale="68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Ejemplo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Oswaldo Cerna Larrazábal</cp:lastModifiedBy>
  <cp:lastPrinted>2018-08-10T17:10:43Z</cp:lastPrinted>
  <dcterms:created xsi:type="dcterms:W3CDTF">2016-08-19T02:39:05Z</dcterms:created>
  <dcterms:modified xsi:type="dcterms:W3CDTF">2018-08-13T13:52:10Z</dcterms:modified>
</cp:coreProperties>
</file>