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ocerna\Desktop\guias editables cumplimiento\"/>
    </mc:Choice>
  </mc:AlternateContent>
  <bookViews>
    <workbookView xWindow="0" yWindow="0" windowWidth="24000" windowHeight="9735"/>
  </bookViews>
  <sheets>
    <sheet name="análisis, riesgos y proced." sheetId="1" r:id="rId1"/>
  </sheets>
  <externalReferences>
    <externalReference r:id="rId2"/>
  </externalReferences>
  <definedNames>
    <definedName name="aaaaa">#REF!</definedName>
    <definedName name="_xlnm.Print_Area" localSheetId="0">'análisis, riesgos y proced.'!$A$1:$M$57</definedName>
    <definedName name="Ponderación">#REF!</definedName>
    <definedName name="Ponderacion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D51" i="1" s="1"/>
  <c r="K37" i="1"/>
  <c r="K39" i="1" s="1"/>
  <c r="E51" i="1" s="1"/>
  <c r="H34" i="1"/>
  <c r="D50" i="1" s="1"/>
  <c r="K32" i="1"/>
  <c r="K34" i="1" s="1"/>
  <c r="E50" i="1" s="1"/>
  <c r="K24" i="1"/>
  <c r="E49" i="1" s="1"/>
  <c r="H24" i="1"/>
  <c r="D49" i="1" s="1"/>
  <c r="K22" i="1"/>
  <c r="H19" i="1"/>
  <c r="D48" i="1" s="1"/>
  <c r="K17" i="1"/>
  <c r="K19" i="1" s="1"/>
  <c r="E48" i="1" s="1"/>
  <c r="H14" i="1"/>
  <c r="D47" i="1" s="1"/>
  <c r="K12" i="1"/>
  <c r="K14" i="1" s="1"/>
  <c r="E47" i="1" s="1"/>
  <c r="E52" i="1" s="1"/>
  <c r="E53" i="1" s="1"/>
  <c r="D52" i="1" l="1"/>
  <c r="D53" i="1" s="1"/>
</calcChain>
</file>

<file path=xl/sharedStrings.xml><?xml version="1.0" encoding="utf-8"?>
<sst xmlns="http://schemas.openxmlformats.org/spreadsheetml/2006/main" count="122" uniqueCount="54">
  <si>
    <t>G.8</t>
  </si>
  <si>
    <t>MATRIZ PARA EVALUACIÓN DE RIESGOS Y CONTROLES</t>
  </si>
  <si>
    <t xml:space="preserve">Nombre de la entidad: </t>
  </si>
  <si>
    <t xml:space="preserve">Período de la auditoría: </t>
  </si>
  <si>
    <t>a) Ambiente de Control (1. La organización demuestra un compromiso con la integridad y los valores éticos; 2. La máxima autoridad ejerce su responsabilidad de supervisión del control interno; 3. Establecer la estructura, responsabilidad y autoridad en la búsqueda de objetivos; 4. Demostrar compromiso con la competencia profesional; 5. Retiene al personal comprometido con sus responsabilidades de control interno en la búsqueda de objetivos)</t>
  </si>
  <si>
    <t>RESPUESTAS DEL CUESTIONARIO DE C.I</t>
  </si>
  <si>
    <t>SEGURIDAD DEL CONTROL</t>
  </si>
  <si>
    <t>VALORACIÓN DEL RIESGO INHERENTE</t>
  </si>
  <si>
    <t>Objeto a evaluar</t>
  </si>
  <si>
    <t>Procedimiento a realizar para evaluar el objeto</t>
  </si>
  <si>
    <t xml:space="preserve">No. </t>
  </si>
  <si>
    <t xml:space="preserve">Criterios/Normativa Legal </t>
  </si>
  <si>
    <t xml:space="preserve">Procedimiento  descritos en el Criterio / Normativa Legal </t>
  </si>
  <si>
    <t xml:space="preserve">Identificación del riesgo </t>
  </si>
  <si>
    <t>Pregunta sobre el procedimiento donde se considera que existe riesgo</t>
  </si>
  <si>
    <t>SI</t>
  </si>
  <si>
    <t>NO</t>
  </si>
  <si>
    <t>PONDERACIÓN
ALTA =    1
MEDIA = 2
BAJA =    3</t>
  </si>
  <si>
    <t>PROBABILIDAD
1 A 5</t>
  </si>
  <si>
    <t>SEVERIDAD
1 A 5</t>
  </si>
  <si>
    <t>VALORACIÓN</t>
  </si>
  <si>
    <t>xxxxxx</t>
  </si>
  <si>
    <t>xxxxxxx</t>
  </si>
  <si>
    <t>xxxxxxxx</t>
  </si>
  <si>
    <t>x</t>
  </si>
  <si>
    <t>E.F 
Grupo 0
Grupo 100
…</t>
  </si>
  <si>
    <t>Describir el procedimiento a realizar en la ejecución de la auditoría</t>
  </si>
  <si>
    <t>TOTAL COMPONENTE</t>
  </si>
  <si>
    <t>TOTAL RI COMPONENTE A)</t>
  </si>
  <si>
    <r>
      <rPr>
        <b/>
        <u/>
        <sz val="10"/>
        <color theme="1"/>
        <rFont val="Arial Nova Cond"/>
        <family val="2"/>
      </rPr>
      <t>b) Evaluación de riesgos</t>
    </r>
    <r>
      <rPr>
        <sz val="10"/>
        <color theme="1"/>
        <rFont val="Arial Nova Cond"/>
        <family val="2"/>
      </rPr>
      <t xml:space="preserve"> (6. Se especifican objetivos claros para identificar y evaluar riesgos para el logro de los objetivos; 7. Identificación y análisis de riesgos para determinar cómo se deben gestionar; 8. Considerar la posibilidad del fraude en la evaluación de riesgos; 9. Identificar y evaluar los cambios que podrían afectar significativamente el sistema de control interno)</t>
    </r>
  </si>
  <si>
    <t>Criterios relacionados con el objetivo de auditoría</t>
  </si>
  <si>
    <t>Procedimiento de manual o estipulación en el criterio</t>
  </si>
  <si>
    <t>TOTAL RI COMPONENTE B)</t>
  </si>
  <si>
    <r>
      <rPr>
        <b/>
        <u/>
        <sz val="10"/>
        <color theme="1"/>
        <rFont val="Arial Nova Cond"/>
        <family val="2"/>
      </rPr>
      <t>c) Actividades de control</t>
    </r>
    <r>
      <rPr>
        <sz val="10"/>
        <color theme="1"/>
        <rFont val="Arial Nova Cond"/>
        <family val="2"/>
      </rPr>
      <t xml:space="preserve"> (10. Selección y desarrollo de actividades de control que contribuyan a mitigar los riesgos a niveles aceptables; 11. La organización selecciona y desarrolla actividades de controles generales de tecnología para apoyar el logro de los objetivos; 12. La organización implementa las actividades de control a través de políticas y procedimientos.)</t>
    </r>
  </si>
  <si>
    <t>PONDERACIÓN DEL RIESGO INHERENTE</t>
  </si>
  <si>
    <t>TOTAL RI COMPONENTE C)</t>
  </si>
  <si>
    <r>
      <rPr>
        <b/>
        <u/>
        <sz val="10"/>
        <color theme="1"/>
        <rFont val="Arial Nova Cond"/>
        <family val="2"/>
      </rPr>
      <t>d) Información y Comunicación</t>
    </r>
    <r>
      <rPr>
        <sz val="10"/>
        <color theme="1"/>
        <rFont val="Arial Nova Cond"/>
        <family val="2"/>
      </rPr>
      <t xml:space="preserve"> (13. Se genera y utiliza información de calidad para apoyar el funcionamiento del control interno; 14. Se comunica internamente los objetivos y las responsabilidades de control interno; 15. Se comunica externamente los asuntos que afectan el funcionamiento de los controles internos)</t>
    </r>
  </si>
  <si>
    <t>TOTAL RI COMPONENTE D)</t>
  </si>
  <si>
    <r>
      <rPr>
        <b/>
        <u/>
        <sz val="10"/>
        <color theme="1"/>
        <rFont val="Arial Nova Cond"/>
        <family val="2"/>
      </rPr>
      <t>e) Actividades de Supervisión</t>
    </r>
    <r>
      <rPr>
        <sz val="10"/>
        <color theme="1"/>
        <rFont val="Arial Nova Cond"/>
        <family val="2"/>
      </rPr>
      <t xml:space="preserve"> (16. Se selecciona, desarrolla y realiza evaluaciones para comprobar si los componentes del control interno están presentes y funcionando; 17. Se evalúa y comunica oportunamente las deficiencias del control interno a los responsables de tomar acciones correctivas, incluyendo la máxima autoridad)</t>
    </r>
  </si>
  <si>
    <t>TOTAL RI COMPONENTE E)</t>
  </si>
  <si>
    <t xml:space="preserve">Objetivos especificos: Derivado del analisis efectuado en la matriz anterior,  a continuación se describen los objetivos específicos de la auditoría. </t>
  </si>
  <si>
    <t>Comprobar la documentación de respaldo de las licitaciones (Ejemplo)</t>
  </si>
  <si>
    <t>Comprobar la documentación de respaldo de las cotizaciones (ejemplo)</t>
  </si>
  <si>
    <t>Comprobar la documentación de respaldo de las compras directas (ejemplo)</t>
  </si>
  <si>
    <t>RESUMEN DE EVALUACIÓN</t>
  </si>
  <si>
    <t>COMPONENTES</t>
  </si>
  <si>
    <t>SEGURIDAD DEL
 CONTROL</t>
  </si>
  <si>
    <t>RIESGO INHERENTE</t>
  </si>
  <si>
    <t>a) Ambiente de Control</t>
  </si>
  <si>
    <t xml:space="preserve">b) Administración de riesgos </t>
  </si>
  <si>
    <t>c) Actividades de control</t>
  </si>
  <si>
    <t>d) Información y Comunicación</t>
  </si>
  <si>
    <t>e) Supervisión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</si>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</sst>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b/>
      <sz val="12"/>
      <color rgb="FF0F243E"/>
      <name val="Arial Nova Cond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Arial Nova Cond"/>
      <family val="2"/>
    </font>
    <font>
      <b/>
      <sz val="12.5"/>
      <color rgb="FF0F243E"/>
      <name val="Arial Nova Cond"/>
      <family val="2"/>
    </font>
    <font>
      <sz val="11"/>
      <color theme="1"/>
      <name val="Arial Nova Cond"/>
      <family val="2"/>
    </font>
    <font>
      <sz val="10"/>
      <color theme="1"/>
      <name val="Arial Nova Cond"/>
      <family val="2"/>
    </font>
    <font>
      <b/>
      <sz val="8"/>
      <color theme="1"/>
      <name val="Arial Nova Cond"/>
      <family val="2"/>
    </font>
    <font>
      <b/>
      <sz val="9"/>
      <color theme="1"/>
      <name val="Arial Nova Cond"/>
      <family val="2"/>
    </font>
    <font>
      <b/>
      <u/>
      <sz val="10"/>
      <color theme="1"/>
      <name val="Arial Nova Cond"/>
      <family val="2"/>
    </font>
    <font>
      <sz val="10"/>
      <color rgb="FFFF0000"/>
      <name val="Arial Nova Cond"/>
      <family val="2"/>
    </font>
    <font>
      <sz val="9"/>
      <color theme="1"/>
      <name val="Arial Nova Cond"/>
      <family val="2"/>
    </font>
    <font>
      <sz val="10"/>
      <name val="Arial Nova Cond"/>
      <family val="2"/>
    </font>
    <font>
      <b/>
      <sz val="9"/>
      <name val="Arial Nova Cond"/>
    </font>
    <font>
      <sz val="9"/>
      <name val="Arial Nova Cond"/>
      <family val="2"/>
    </font>
    <font>
      <b/>
      <sz val="9"/>
      <name val="Arial Nova Con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Arial Nova Cond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ill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vertical="center"/>
    </xf>
    <xf numFmtId="0" fontId="7" fillId="0" borderId="0" xfId="0" applyFont="1" applyAlignment="1" applyProtection="1">
      <alignment vertical="center" wrapText="1"/>
      <protection locked="0"/>
    </xf>
    <xf numFmtId="0" fontId="8" fillId="0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Protection="1">
      <protection locked="0"/>
    </xf>
    <xf numFmtId="0" fontId="11" fillId="2" borderId="1" xfId="0" applyFont="1" applyFill="1" applyBorder="1" applyAlignment="1" applyProtection="1">
      <alignment horizontal="left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 applyProtection="1">
      <alignment horizontal="left" wrapText="1"/>
      <protection locked="0"/>
    </xf>
    <xf numFmtId="0" fontId="12" fillId="3" borderId="6" xfId="0" applyFont="1" applyFill="1" applyBorder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  <protection locked="0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3" fillId="2" borderId="8" xfId="0" applyFont="1" applyFill="1" applyBorder="1" applyAlignment="1" applyProtection="1">
      <alignment horizontal="center" vertical="center" wrapText="1"/>
      <protection locked="0"/>
    </xf>
    <xf numFmtId="0" fontId="13" fillId="2" borderId="16" xfId="0" applyFont="1" applyFill="1" applyBorder="1" applyAlignment="1" applyProtection="1">
      <alignment horizontal="center" vertical="center" wrapText="1"/>
      <protection locked="0"/>
    </xf>
    <xf numFmtId="0" fontId="13" fillId="2" borderId="8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quotePrefix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right" vertical="center" wrapText="1"/>
      <protection locked="0"/>
    </xf>
    <xf numFmtId="0" fontId="19" fillId="0" borderId="1" xfId="0" applyFont="1" applyBorder="1" applyAlignment="1" applyProtection="1">
      <alignment horizontal="right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right" vertical="center" wrapText="1"/>
      <protection locked="0"/>
    </xf>
    <xf numFmtId="0" fontId="19" fillId="0" borderId="0" xfId="0" applyFont="1" applyBorder="1" applyAlignment="1" applyProtection="1">
      <alignment horizontal="righ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Protection="1">
      <protection locked="0"/>
    </xf>
    <xf numFmtId="0" fontId="13" fillId="3" borderId="6" xfId="0" applyFont="1" applyFill="1" applyBorder="1" applyAlignment="1" applyProtection="1">
      <alignment horizontal="center" vertical="center" wrapText="1"/>
      <protection locked="0"/>
    </xf>
    <xf numFmtId="0" fontId="13" fillId="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right" vertical="center" wrapText="1"/>
      <protection locked="0"/>
    </xf>
    <xf numFmtId="0" fontId="18" fillId="0" borderId="11" xfId="0" applyFont="1" applyBorder="1" applyAlignment="1" applyProtection="1">
      <alignment horizontal="right" vertical="center" wrapText="1"/>
      <protection locked="0"/>
    </xf>
    <xf numFmtId="0" fontId="18" fillId="0" borderId="12" xfId="0" applyFont="1" applyBorder="1" applyAlignment="1" applyProtection="1">
      <alignment horizontal="right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18" fillId="0" borderId="14" xfId="0" applyFont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justify" vertical="center" wrapText="1"/>
      <protection locked="0"/>
    </xf>
    <xf numFmtId="0" fontId="18" fillId="0" borderId="1" xfId="0" applyFont="1" applyBorder="1" applyAlignment="1" applyProtection="1">
      <alignment horizontal="right" vertical="center"/>
      <protection locked="0"/>
    </xf>
    <xf numFmtId="0" fontId="10" fillId="0" borderId="11" xfId="0" applyFont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1" fillId="0" borderId="17" xfId="0" applyFont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" fontId="2" fillId="0" borderId="0" xfId="0" applyNumberFormat="1" applyFont="1" applyAlignment="1" applyProtection="1">
      <alignment horizontal="center" vertical="center" wrapText="1"/>
      <protection locked="0"/>
    </xf>
    <xf numFmtId="0" fontId="10" fillId="0" borderId="1" xfId="0" applyFont="1" applyBorder="1" applyProtection="1">
      <protection locked="0"/>
    </xf>
    <xf numFmtId="2" fontId="10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16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</cellXfs>
  <cellStyles count="1">
    <cellStyle name="Normal" xfId="0" builtinId="0"/>
  </cellStyles>
  <dxfs count="16">
    <dxf>
      <font>
        <color theme="0"/>
      </font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uia%208%20matriz%20de%20evaluacion%20de%20riesgos%20y%20control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, riesgos y proced."/>
      <sheetName val="Muestreo"/>
      <sheetName val="RD"/>
      <sheetName val="aleatorio"/>
      <sheetName val="Plantilla de cuestionario"/>
      <sheetName val="programa"/>
      <sheetName val="LISTAS"/>
      <sheetName val="MGA"/>
      <sheetName val="MGA PARA MUESTREO"/>
      <sheetName val="Gestión de cédulas"/>
      <sheetName val="cuadro alcance"/>
      <sheetName val="áreas asig. auditor"/>
      <sheetName val="Al entrar"/>
      <sheetName val="c. Atributos"/>
      <sheetName val="Atributos Coord"/>
      <sheetName val="ingresar deficiencias Auditor"/>
      <sheetName val="Ing Deficien Coordinador"/>
      <sheetName val="Solicitud vista Coordinador"/>
      <sheetName val="Solicitud vista Supervisor"/>
      <sheetName val="MATRIZ DE RESULTADOS AUDITOR"/>
      <sheetName val="Estado Resultados Auditor"/>
      <sheetName val="MATRIZ DE RESULTADOS COORDINADO"/>
      <sheetName val="Estado Resultados Coordinador"/>
      <sheetName val="SOL. RESULTADOS COORDINADOR"/>
      <sheetName val="SOL. RESULTADOS SUPERVISOR"/>
      <sheetName val="RIESGOS PARA DENUNCIA"/>
      <sheetName val="Solicitud vista Coordinador (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FF0000"/>
    <pageSetUpPr fitToPage="1"/>
  </sheetPr>
  <dimension ref="A2:P56"/>
  <sheetViews>
    <sheetView showGridLines="0" tabSelected="1" view="pageBreakPreview" topLeftCell="A31" zoomScaleSheetLayoutView="100" workbookViewId="0">
      <selection activeCell="E52" sqref="E52"/>
    </sheetView>
  </sheetViews>
  <sheetFormatPr baseColWidth="10" defaultRowHeight="15"/>
  <cols>
    <col min="1" max="1" width="4.140625" style="1" customWidth="1"/>
    <col min="2" max="2" width="18.28515625" style="1" customWidth="1"/>
    <col min="3" max="3" width="31.28515625" style="1" customWidth="1"/>
    <col min="4" max="4" width="21.5703125" style="1" customWidth="1"/>
    <col min="5" max="5" width="38" style="1" customWidth="1"/>
    <col min="6" max="6" width="5.85546875" style="1" customWidth="1"/>
    <col min="7" max="7" width="6.5703125" style="1" customWidth="1"/>
    <col min="8" max="8" width="12.42578125" style="1" customWidth="1"/>
    <col min="9" max="9" width="12.140625" style="1" customWidth="1"/>
    <col min="10" max="10" width="10.85546875" style="1" customWidth="1"/>
    <col min="11" max="11" width="11.42578125" style="1" customWidth="1"/>
    <col min="12" max="12" width="12.5703125" style="1" customWidth="1"/>
    <col min="13" max="13" width="19.140625" style="1" customWidth="1"/>
    <col min="14" max="16" width="13.42578125" style="1" customWidth="1"/>
    <col min="17" max="264" width="11.42578125" style="1"/>
    <col min="265" max="265" width="9.85546875" style="1" customWidth="1"/>
    <col min="266" max="266" width="25.140625" style="1" customWidth="1"/>
    <col min="267" max="267" width="31.42578125" style="1" customWidth="1"/>
    <col min="268" max="269" width="35.5703125" style="1" customWidth="1"/>
    <col min="270" max="272" width="13.42578125" style="1" customWidth="1"/>
    <col min="273" max="520" width="11.42578125" style="1"/>
    <col min="521" max="521" width="9.85546875" style="1" customWidth="1"/>
    <col min="522" max="522" width="25.140625" style="1" customWidth="1"/>
    <col min="523" max="523" width="31.42578125" style="1" customWidth="1"/>
    <col min="524" max="525" width="35.5703125" style="1" customWidth="1"/>
    <col min="526" max="528" width="13.42578125" style="1" customWidth="1"/>
    <col min="529" max="776" width="11.42578125" style="1"/>
    <col min="777" max="777" width="9.85546875" style="1" customWidth="1"/>
    <col min="778" max="778" width="25.140625" style="1" customWidth="1"/>
    <col min="779" max="779" width="31.42578125" style="1" customWidth="1"/>
    <col min="780" max="781" width="35.5703125" style="1" customWidth="1"/>
    <col min="782" max="784" width="13.42578125" style="1" customWidth="1"/>
    <col min="785" max="1032" width="11.42578125" style="1"/>
    <col min="1033" max="1033" width="9.85546875" style="1" customWidth="1"/>
    <col min="1034" max="1034" width="25.140625" style="1" customWidth="1"/>
    <col min="1035" max="1035" width="31.42578125" style="1" customWidth="1"/>
    <col min="1036" max="1037" width="35.5703125" style="1" customWidth="1"/>
    <col min="1038" max="1040" width="13.42578125" style="1" customWidth="1"/>
    <col min="1041" max="1288" width="11.42578125" style="1"/>
    <col min="1289" max="1289" width="9.85546875" style="1" customWidth="1"/>
    <col min="1290" max="1290" width="25.140625" style="1" customWidth="1"/>
    <col min="1291" max="1291" width="31.42578125" style="1" customWidth="1"/>
    <col min="1292" max="1293" width="35.5703125" style="1" customWidth="1"/>
    <col min="1294" max="1296" width="13.42578125" style="1" customWidth="1"/>
    <col min="1297" max="1544" width="11.42578125" style="1"/>
    <col min="1545" max="1545" width="9.85546875" style="1" customWidth="1"/>
    <col min="1546" max="1546" width="25.140625" style="1" customWidth="1"/>
    <col min="1547" max="1547" width="31.42578125" style="1" customWidth="1"/>
    <col min="1548" max="1549" width="35.5703125" style="1" customWidth="1"/>
    <col min="1550" max="1552" width="13.42578125" style="1" customWidth="1"/>
    <col min="1553" max="1800" width="11.42578125" style="1"/>
    <col min="1801" max="1801" width="9.85546875" style="1" customWidth="1"/>
    <col min="1802" max="1802" width="25.140625" style="1" customWidth="1"/>
    <col min="1803" max="1803" width="31.42578125" style="1" customWidth="1"/>
    <col min="1804" max="1805" width="35.5703125" style="1" customWidth="1"/>
    <col min="1806" max="1808" width="13.42578125" style="1" customWidth="1"/>
    <col min="1809" max="2056" width="11.42578125" style="1"/>
    <col min="2057" max="2057" width="9.85546875" style="1" customWidth="1"/>
    <col min="2058" max="2058" width="25.140625" style="1" customWidth="1"/>
    <col min="2059" max="2059" width="31.42578125" style="1" customWidth="1"/>
    <col min="2060" max="2061" width="35.5703125" style="1" customWidth="1"/>
    <col min="2062" max="2064" width="13.42578125" style="1" customWidth="1"/>
    <col min="2065" max="2312" width="11.42578125" style="1"/>
    <col min="2313" max="2313" width="9.85546875" style="1" customWidth="1"/>
    <col min="2314" max="2314" width="25.140625" style="1" customWidth="1"/>
    <col min="2315" max="2315" width="31.42578125" style="1" customWidth="1"/>
    <col min="2316" max="2317" width="35.5703125" style="1" customWidth="1"/>
    <col min="2318" max="2320" width="13.42578125" style="1" customWidth="1"/>
    <col min="2321" max="2568" width="11.42578125" style="1"/>
    <col min="2569" max="2569" width="9.85546875" style="1" customWidth="1"/>
    <col min="2570" max="2570" width="25.140625" style="1" customWidth="1"/>
    <col min="2571" max="2571" width="31.42578125" style="1" customWidth="1"/>
    <col min="2572" max="2573" width="35.5703125" style="1" customWidth="1"/>
    <col min="2574" max="2576" width="13.42578125" style="1" customWidth="1"/>
    <col min="2577" max="2824" width="11.42578125" style="1"/>
    <col min="2825" max="2825" width="9.85546875" style="1" customWidth="1"/>
    <col min="2826" max="2826" width="25.140625" style="1" customWidth="1"/>
    <col min="2827" max="2827" width="31.42578125" style="1" customWidth="1"/>
    <col min="2828" max="2829" width="35.5703125" style="1" customWidth="1"/>
    <col min="2830" max="2832" width="13.42578125" style="1" customWidth="1"/>
    <col min="2833" max="3080" width="11.42578125" style="1"/>
    <col min="3081" max="3081" width="9.85546875" style="1" customWidth="1"/>
    <col min="3082" max="3082" width="25.140625" style="1" customWidth="1"/>
    <col min="3083" max="3083" width="31.42578125" style="1" customWidth="1"/>
    <col min="3084" max="3085" width="35.5703125" style="1" customWidth="1"/>
    <col min="3086" max="3088" width="13.42578125" style="1" customWidth="1"/>
    <col min="3089" max="3336" width="11.42578125" style="1"/>
    <col min="3337" max="3337" width="9.85546875" style="1" customWidth="1"/>
    <col min="3338" max="3338" width="25.140625" style="1" customWidth="1"/>
    <col min="3339" max="3339" width="31.42578125" style="1" customWidth="1"/>
    <col min="3340" max="3341" width="35.5703125" style="1" customWidth="1"/>
    <col min="3342" max="3344" width="13.42578125" style="1" customWidth="1"/>
    <col min="3345" max="3592" width="11.42578125" style="1"/>
    <col min="3593" max="3593" width="9.85546875" style="1" customWidth="1"/>
    <col min="3594" max="3594" width="25.140625" style="1" customWidth="1"/>
    <col min="3595" max="3595" width="31.42578125" style="1" customWidth="1"/>
    <col min="3596" max="3597" width="35.5703125" style="1" customWidth="1"/>
    <col min="3598" max="3600" width="13.42578125" style="1" customWidth="1"/>
    <col min="3601" max="3848" width="11.42578125" style="1"/>
    <col min="3849" max="3849" width="9.85546875" style="1" customWidth="1"/>
    <col min="3850" max="3850" width="25.140625" style="1" customWidth="1"/>
    <col min="3851" max="3851" width="31.42578125" style="1" customWidth="1"/>
    <col min="3852" max="3853" width="35.5703125" style="1" customWidth="1"/>
    <col min="3854" max="3856" width="13.42578125" style="1" customWidth="1"/>
    <col min="3857" max="4104" width="11.42578125" style="1"/>
    <col min="4105" max="4105" width="9.85546875" style="1" customWidth="1"/>
    <col min="4106" max="4106" width="25.140625" style="1" customWidth="1"/>
    <col min="4107" max="4107" width="31.42578125" style="1" customWidth="1"/>
    <col min="4108" max="4109" width="35.5703125" style="1" customWidth="1"/>
    <col min="4110" max="4112" width="13.42578125" style="1" customWidth="1"/>
    <col min="4113" max="4360" width="11.42578125" style="1"/>
    <col min="4361" max="4361" width="9.85546875" style="1" customWidth="1"/>
    <col min="4362" max="4362" width="25.140625" style="1" customWidth="1"/>
    <col min="4363" max="4363" width="31.42578125" style="1" customWidth="1"/>
    <col min="4364" max="4365" width="35.5703125" style="1" customWidth="1"/>
    <col min="4366" max="4368" width="13.42578125" style="1" customWidth="1"/>
    <col min="4369" max="4616" width="11.42578125" style="1"/>
    <col min="4617" max="4617" width="9.85546875" style="1" customWidth="1"/>
    <col min="4618" max="4618" width="25.140625" style="1" customWidth="1"/>
    <col min="4619" max="4619" width="31.42578125" style="1" customWidth="1"/>
    <col min="4620" max="4621" width="35.5703125" style="1" customWidth="1"/>
    <col min="4622" max="4624" width="13.42578125" style="1" customWidth="1"/>
    <col min="4625" max="4872" width="11.42578125" style="1"/>
    <col min="4873" max="4873" width="9.85546875" style="1" customWidth="1"/>
    <col min="4874" max="4874" width="25.140625" style="1" customWidth="1"/>
    <col min="4875" max="4875" width="31.42578125" style="1" customWidth="1"/>
    <col min="4876" max="4877" width="35.5703125" style="1" customWidth="1"/>
    <col min="4878" max="4880" width="13.42578125" style="1" customWidth="1"/>
    <col min="4881" max="5128" width="11.42578125" style="1"/>
    <col min="5129" max="5129" width="9.85546875" style="1" customWidth="1"/>
    <col min="5130" max="5130" width="25.140625" style="1" customWidth="1"/>
    <col min="5131" max="5131" width="31.42578125" style="1" customWidth="1"/>
    <col min="5132" max="5133" width="35.5703125" style="1" customWidth="1"/>
    <col min="5134" max="5136" width="13.42578125" style="1" customWidth="1"/>
    <col min="5137" max="5384" width="11.42578125" style="1"/>
    <col min="5385" max="5385" width="9.85546875" style="1" customWidth="1"/>
    <col min="5386" max="5386" width="25.140625" style="1" customWidth="1"/>
    <col min="5387" max="5387" width="31.42578125" style="1" customWidth="1"/>
    <col min="5388" max="5389" width="35.5703125" style="1" customWidth="1"/>
    <col min="5390" max="5392" width="13.42578125" style="1" customWidth="1"/>
    <col min="5393" max="5640" width="11.42578125" style="1"/>
    <col min="5641" max="5641" width="9.85546875" style="1" customWidth="1"/>
    <col min="5642" max="5642" width="25.140625" style="1" customWidth="1"/>
    <col min="5643" max="5643" width="31.42578125" style="1" customWidth="1"/>
    <col min="5644" max="5645" width="35.5703125" style="1" customWidth="1"/>
    <col min="5646" max="5648" width="13.42578125" style="1" customWidth="1"/>
    <col min="5649" max="5896" width="11.42578125" style="1"/>
    <col min="5897" max="5897" width="9.85546875" style="1" customWidth="1"/>
    <col min="5898" max="5898" width="25.140625" style="1" customWidth="1"/>
    <col min="5899" max="5899" width="31.42578125" style="1" customWidth="1"/>
    <col min="5900" max="5901" width="35.5703125" style="1" customWidth="1"/>
    <col min="5902" max="5904" width="13.42578125" style="1" customWidth="1"/>
    <col min="5905" max="6152" width="11.42578125" style="1"/>
    <col min="6153" max="6153" width="9.85546875" style="1" customWidth="1"/>
    <col min="6154" max="6154" width="25.140625" style="1" customWidth="1"/>
    <col min="6155" max="6155" width="31.42578125" style="1" customWidth="1"/>
    <col min="6156" max="6157" width="35.5703125" style="1" customWidth="1"/>
    <col min="6158" max="6160" width="13.42578125" style="1" customWidth="1"/>
    <col min="6161" max="6408" width="11.42578125" style="1"/>
    <col min="6409" max="6409" width="9.85546875" style="1" customWidth="1"/>
    <col min="6410" max="6410" width="25.140625" style="1" customWidth="1"/>
    <col min="6411" max="6411" width="31.42578125" style="1" customWidth="1"/>
    <col min="6412" max="6413" width="35.5703125" style="1" customWidth="1"/>
    <col min="6414" max="6416" width="13.42578125" style="1" customWidth="1"/>
    <col min="6417" max="6664" width="11.42578125" style="1"/>
    <col min="6665" max="6665" width="9.85546875" style="1" customWidth="1"/>
    <col min="6666" max="6666" width="25.140625" style="1" customWidth="1"/>
    <col min="6667" max="6667" width="31.42578125" style="1" customWidth="1"/>
    <col min="6668" max="6669" width="35.5703125" style="1" customWidth="1"/>
    <col min="6670" max="6672" width="13.42578125" style="1" customWidth="1"/>
    <col min="6673" max="6920" width="11.42578125" style="1"/>
    <col min="6921" max="6921" width="9.85546875" style="1" customWidth="1"/>
    <col min="6922" max="6922" width="25.140625" style="1" customWidth="1"/>
    <col min="6923" max="6923" width="31.42578125" style="1" customWidth="1"/>
    <col min="6924" max="6925" width="35.5703125" style="1" customWidth="1"/>
    <col min="6926" max="6928" width="13.42578125" style="1" customWidth="1"/>
    <col min="6929" max="7176" width="11.42578125" style="1"/>
    <col min="7177" max="7177" width="9.85546875" style="1" customWidth="1"/>
    <col min="7178" max="7178" width="25.140625" style="1" customWidth="1"/>
    <col min="7179" max="7179" width="31.42578125" style="1" customWidth="1"/>
    <col min="7180" max="7181" width="35.5703125" style="1" customWidth="1"/>
    <col min="7182" max="7184" width="13.42578125" style="1" customWidth="1"/>
    <col min="7185" max="7432" width="11.42578125" style="1"/>
    <col min="7433" max="7433" width="9.85546875" style="1" customWidth="1"/>
    <col min="7434" max="7434" width="25.140625" style="1" customWidth="1"/>
    <col min="7435" max="7435" width="31.42578125" style="1" customWidth="1"/>
    <col min="7436" max="7437" width="35.5703125" style="1" customWidth="1"/>
    <col min="7438" max="7440" width="13.42578125" style="1" customWidth="1"/>
    <col min="7441" max="7688" width="11.42578125" style="1"/>
    <col min="7689" max="7689" width="9.85546875" style="1" customWidth="1"/>
    <col min="7690" max="7690" width="25.140625" style="1" customWidth="1"/>
    <col min="7691" max="7691" width="31.42578125" style="1" customWidth="1"/>
    <col min="7692" max="7693" width="35.5703125" style="1" customWidth="1"/>
    <col min="7694" max="7696" width="13.42578125" style="1" customWidth="1"/>
    <col min="7697" max="7944" width="11.42578125" style="1"/>
    <col min="7945" max="7945" width="9.85546875" style="1" customWidth="1"/>
    <col min="7946" max="7946" width="25.140625" style="1" customWidth="1"/>
    <col min="7947" max="7947" width="31.42578125" style="1" customWidth="1"/>
    <col min="7948" max="7949" width="35.5703125" style="1" customWidth="1"/>
    <col min="7950" max="7952" width="13.42578125" style="1" customWidth="1"/>
    <col min="7953" max="8200" width="11.42578125" style="1"/>
    <col min="8201" max="8201" width="9.85546875" style="1" customWidth="1"/>
    <col min="8202" max="8202" width="25.140625" style="1" customWidth="1"/>
    <col min="8203" max="8203" width="31.42578125" style="1" customWidth="1"/>
    <col min="8204" max="8205" width="35.5703125" style="1" customWidth="1"/>
    <col min="8206" max="8208" width="13.42578125" style="1" customWidth="1"/>
    <col min="8209" max="8456" width="11.42578125" style="1"/>
    <col min="8457" max="8457" width="9.85546875" style="1" customWidth="1"/>
    <col min="8458" max="8458" width="25.140625" style="1" customWidth="1"/>
    <col min="8459" max="8459" width="31.42578125" style="1" customWidth="1"/>
    <col min="8460" max="8461" width="35.5703125" style="1" customWidth="1"/>
    <col min="8462" max="8464" width="13.42578125" style="1" customWidth="1"/>
    <col min="8465" max="8712" width="11.42578125" style="1"/>
    <col min="8713" max="8713" width="9.85546875" style="1" customWidth="1"/>
    <col min="8714" max="8714" width="25.140625" style="1" customWidth="1"/>
    <col min="8715" max="8715" width="31.42578125" style="1" customWidth="1"/>
    <col min="8716" max="8717" width="35.5703125" style="1" customWidth="1"/>
    <col min="8718" max="8720" width="13.42578125" style="1" customWidth="1"/>
    <col min="8721" max="8968" width="11.42578125" style="1"/>
    <col min="8969" max="8969" width="9.85546875" style="1" customWidth="1"/>
    <col min="8970" max="8970" width="25.140625" style="1" customWidth="1"/>
    <col min="8971" max="8971" width="31.42578125" style="1" customWidth="1"/>
    <col min="8972" max="8973" width="35.5703125" style="1" customWidth="1"/>
    <col min="8974" max="8976" width="13.42578125" style="1" customWidth="1"/>
    <col min="8977" max="9224" width="11.42578125" style="1"/>
    <col min="9225" max="9225" width="9.85546875" style="1" customWidth="1"/>
    <col min="9226" max="9226" width="25.140625" style="1" customWidth="1"/>
    <col min="9227" max="9227" width="31.42578125" style="1" customWidth="1"/>
    <col min="9228" max="9229" width="35.5703125" style="1" customWidth="1"/>
    <col min="9230" max="9232" width="13.42578125" style="1" customWidth="1"/>
    <col min="9233" max="9480" width="11.42578125" style="1"/>
    <col min="9481" max="9481" width="9.85546875" style="1" customWidth="1"/>
    <col min="9482" max="9482" width="25.140625" style="1" customWidth="1"/>
    <col min="9483" max="9483" width="31.42578125" style="1" customWidth="1"/>
    <col min="9484" max="9485" width="35.5703125" style="1" customWidth="1"/>
    <col min="9486" max="9488" width="13.42578125" style="1" customWidth="1"/>
    <col min="9489" max="9736" width="11.42578125" style="1"/>
    <col min="9737" max="9737" width="9.85546875" style="1" customWidth="1"/>
    <col min="9738" max="9738" width="25.140625" style="1" customWidth="1"/>
    <col min="9739" max="9739" width="31.42578125" style="1" customWidth="1"/>
    <col min="9740" max="9741" width="35.5703125" style="1" customWidth="1"/>
    <col min="9742" max="9744" width="13.42578125" style="1" customWidth="1"/>
    <col min="9745" max="9992" width="11.42578125" style="1"/>
    <col min="9993" max="9993" width="9.85546875" style="1" customWidth="1"/>
    <col min="9994" max="9994" width="25.140625" style="1" customWidth="1"/>
    <col min="9995" max="9995" width="31.42578125" style="1" customWidth="1"/>
    <col min="9996" max="9997" width="35.5703125" style="1" customWidth="1"/>
    <col min="9998" max="10000" width="13.42578125" style="1" customWidth="1"/>
    <col min="10001" max="10248" width="11.42578125" style="1"/>
    <col min="10249" max="10249" width="9.85546875" style="1" customWidth="1"/>
    <col min="10250" max="10250" width="25.140625" style="1" customWidth="1"/>
    <col min="10251" max="10251" width="31.42578125" style="1" customWidth="1"/>
    <col min="10252" max="10253" width="35.5703125" style="1" customWidth="1"/>
    <col min="10254" max="10256" width="13.42578125" style="1" customWidth="1"/>
    <col min="10257" max="10504" width="11.42578125" style="1"/>
    <col min="10505" max="10505" width="9.85546875" style="1" customWidth="1"/>
    <col min="10506" max="10506" width="25.140625" style="1" customWidth="1"/>
    <col min="10507" max="10507" width="31.42578125" style="1" customWidth="1"/>
    <col min="10508" max="10509" width="35.5703125" style="1" customWidth="1"/>
    <col min="10510" max="10512" width="13.42578125" style="1" customWidth="1"/>
    <col min="10513" max="10760" width="11.42578125" style="1"/>
    <col min="10761" max="10761" width="9.85546875" style="1" customWidth="1"/>
    <col min="10762" max="10762" width="25.140625" style="1" customWidth="1"/>
    <col min="10763" max="10763" width="31.42578125" style="1" customWidth="1"/>
    <col min="10764" max="10765" width="35.5703125" style="1" customWidth="1"/>
    <col min="10766" max="10768" width="13.42578125" style="1" customWidth="1"/>
    <col min="10769" max="11016" width="11.42578125" style="1"/>
    <col min="11017" max="11017" width="9.85546875" style="1" customWidth="1"/>
    <col min="11018" max="11018" width="25.140625" style="1" customWidth="1"/>
    <col min="11019" max="11019" width="31.42578125" style="1" customWidth="1"/>
    <col min="11020" max="11021" width="35.5703125" style="1" customWidth="1"/>
    <col min="11022" max="11024" width="13.42578125" style="1" customWidth="1"/>
    <col min="11025" max="11272" width="11.42578125" style="1"/>
    <col min="11273" max="11273" width="9.85546875" style="1" customWidth="1"/>
    <col min="11274" max="11274" width="25.140625" style="1" customWidth="1"/>
    <col min="11275" max="11275" width="31.42578125" style="1" customWidth="1"/>
    <col min="11276" max="11277" width="35.5703125" style="1" customWidth="1"/>
    <col min="11278" max="11280" width="13.42578125" style="1" customWidth="1"/>
    <col min="11281" max="11528" width="11.42578125" style="1"/>
    <col min="11529" max="11529" width="9.85546875" style="1" customWidth="1"/>
    <col min="11530" max="11530" width="25.140625" style="1" customWidth="1"/>
    <col min="11531" max="11531" width="31.42578125" style="1" customWidth="1"/>
    <col min="11532" max="11533" width="35.5703125" style="1" customWidth="1"/>
    <col min="11534" max="11536" width="13.42578125" style="1" customWidth="1"/>
    <col min="11537" max="11784" width="11.42578125" style="1"/>
    <col min="11785" max="11785" width="9.85546875" style="1" customWidth="1"/>
    <col min="11786" max="11786" width="25.140625" style="1" customWidth="1"/>
    <col min="11787" max="11787" width="31.42578125" style="1" customWidth="1"/>
    <col min="11788" max="11789" width="35.5703125" style="1" customWidth="1"/>
    <col min="11790" max="11792" width="13.42578125" style="1" customWidth="1"/>
    <col min="11793" max="12040" width="11.42578125" style="1"/>
    <col min="12041" max="12041" width="9.85546875" style="1" customWidth="1"/>
    <col min="12042" max="12042" width="25.140625" style="1" customWidth="1"/>
    <col min="12043" max="12043" width="31.42578125" style="1" customWidth="1"/>
    <col min="12044" max="12045" width="35.5703125" style="1" customWidth="1"/>
    <col min="12046" max="12048" width="13.42578125" style="1" customWidth="1"/>
    <col min="12049" max="12296" width="11.42578125" style="1"/>
    <col min="12297" max="12297" width="9.85546875" style="1" customWidth="1"/>
    <col min="12298" max="12298" width="25.140625" style="1" customWidth="1"/>
    <col min="12299" max="12299" width="31.42578125" style="1" customWidth="1"/>
    <col min="12300" max="12301" width="35.5703125" style="1" customWidth="1"/>
    <col min="12302" max="12304" width="13.42578125" style="1" customWidth="1"/>
    <col min="12305" max="12552" width="11.42578125" style="1"/>
    <col min="12553" max="12553" width="9.85546875" style="1" customWidth="1"/>
    <col min="12554" max="12554" width="25.140625" style="1" customWidth="1"/>
    <col min="12555" max="12555" width="31.42578125" style="1" customWidth="1"/>
    <col min="12556" max="12557" width="35.5703125" style="1" customWidth="1"/>
    <col min="12558" max="12560" width="13.42578125" style="1" customWidth="1"/>
    <col min="12561" max="12808" width="11.42578125" style="1"/>
    <col min="12809" max="12809" width="9.85546875" style="1" customWidth="1"/>
    <col min="12810" max="12810" width="25.140625" style="1" customWidth="1"/>
    <col min="12811" max="12811" width="31.42578125" style="1" customWidth="1"/>
    <col min="12812" max="12813" width="35.5703125" style="1" customWidth="1"/>
    <col min="12814" max="12816" width="13.42578125" style="1" customWidth="1"/>
    <col min="12817" max="13064" width="11.42578125" style="1"/>
    <col min="13065" max="13065" width="9.85546875" style="1" customWidth="1"/>
    <col min="13066" max="13066" width="25.140625" style="1" customWidth="1"/>
    <col min="13067" max="13067" width="31.42578125" style="1" customWidth="1"/>
    <col min="13068" max="13069" width="35.5703125" style="1" customWidth="1"/>
    <col min="13070" max="13072" width="13.42578125" style="1" customWidth="1"/>
    <col min="13073" max="13320" width="11.42578125" style="1"/>
    <col min="13321" max="13321" width="9.85546875" style="1" customWidth="1"/>
    <col min="13322" max="13322" width="25.140625" style="1" customWidth="1"/>
    <col min="13323" max="13323" width="31.42578125" style="1" customWidth="1"/>
    <col min="13324" max="13325" width="35.5703125" style="1" customWidth="1"/>
    <col min="13326" max="13328" width="13.42578125" style="1" customWidth="1"/>
    <col min="13329" max="13576" width="11.42578125" style="1"/>
    <col min="13577" max="13577" width="9.85546875" style="1" customWidth="1"/>
    <col min="13578" max="13578" width="25.140625" style="1" customWidth="1"/>
    <col min="13579" max="13579" width="31.42578125" style="1" customWidth="1"/>
    <col min="13580" max="13581" width="35.5703125" style="1" customWidth="1"/>
    <col min="13582" max="13584" width="13.42578125" style="1" customWidth="1"/>
    <col min="13585" max="13832" width="11.42578125" style="1"/>
    <col min="13833" max="13833" width="9.85546875" style="1" customWidth="1"/>
    <col min="13834" max="13834" width="25.140625" style="1" customWidth="1"/>
    <col min="13835" max="13835" width="31.42578125" style="1" customWidth="1"/>
    <col min="13836" max="13837" width="35.5703125" style="1" customWidth="1"/>
    <col min="13838" max="13840" width="13.42578125" style="1" customWidth="1"/>
    <col min="13841" max="14088" width="11.42578125" style="1"/>
    <col min="14089" max="14089" width="9.85546875" style="1" customWidth="1"/>
    <col min="14090" max="14090" width="25.140625" style="1" customWidth="1"/>
    <col min="14091" max="14091" width="31.42578125" style="1" customWidth="1"/>
    <col min="14092" max="14093" width="35.5703125" style="1" customWidth="1"/>
    <col min="14094" max="14096" width="13.42578125" style="1" customWidth="1"/>
    <col min="14097" max="14344" width="11.42578125" style="1"/>
    <col min="14345" max="14345" width="9.85546875" style="1" customWidth="1"/>
    <col min="14346" max="14346" width="25.140625" style="1" customWidth="1"/>
    <col min="14347" max="14347" width="31.42578125" style="1" customWidth="1"/>
    <col min="14348" max="14349" width="35.5703125" style="1" customWidth="1"/>
    <col min="14350" max="14352" width="13.42578125" style="1" customWidth="1"/>
    <col min="14353" max="14600" width="11.42578125" style="1"/>
    <col min="14601" max="14601" width="9.85546875" style="1" customWidth="1"/>
    <col min="14602" max="14602" width="25.140625" style="1" customWidth="1"/>
    <col min="14603" max="14603" width="31.42578125" style="1" customWidth="1"/>
    <col min="14604" max="14605" width="35.5703125" style="1" customWidth="1"/>
    <col min="14606" max="14608" width="13.42578125" style="1" customWidth="1"/>
    <col min="14609" max="14856" width="11.42578125" style="1"/>
    <col min="14857" max="14857" width="9.85546875" style="1" customWidth="1"/>
    <col min="14858" max="14858" width="25.140625" style="1" customWidth="1"/>
    <col min="14859" max="14859" width="31.42578125" style="1" customWidth="1"/>
    <col min="14860" max="14861" width="35.5703125" style="1" customWidth="1"/>
    <col min="14862" max="14864" width="13.42578125" style="1" customWidth="1"/>
    <col min="14865" max="15112" width="11.42578125" style="1"/>
    <col min="15113" max="15113" width="9.85546875" style="1" customWidth="1"/>
    <col min="15114" max="15114" width="25.140625" style="1" customWidth="1"/>
    <col min="15115" max="15115" width="31.42578125" style="1" customWidth="1"/>
    <col min="15116" max="15117" width="35.5703125" style="1" customWidth="1"/>
    <col min="15118" max="15120" width="13.42578125" style="1" customWidth="1"/>
    <col min="15121" max="15368" width="11.42578125" style="1"/>
    <col min="15369" max="15369" width="9.85546875" style="1" customWidth="1"/>
    <col min="15370" max="15370" width="25.140625" style="1" customWidth="1"/>
    <col min="15371" max="15371" width="31.42578125" style="1" customWidth="1"/>
    <col min="15372" max="15373" width="35.5703125" style="1" customWidth="1"/>
    <col min="15374" max="15376" width="13.42578125" style="1" customWidth="1"/>
    <col min="15377" max="15624" width="11.42578125" style="1"/>
    <col min="15625" max="15625" width="9.85546875" style="1" customWidth="1"/>
    <col min="15626" max="15626" width="25.140625" style="1" customWidth="1"/>
    <col min="15627" max="15627" width="31.42578125" style="1" customWidth="1"/>
    <col min="15628" max="15629" width="35.5703125" style="1" customWidth="1"/>
    <col min="15630" max="15632" width="13.42578125" style="1" customWidth="1"/>
    <col min="15633" max="15880" width="11.42578125" style="1"/>
    <col min="15881" max="15881" width="9.85546875" style="1" customWidth="1"/>
    <col min="15882" max="15882" width="25.140625" style="1" customWidth="1"/>
    <col min="15883" max="15883" width="31.42578125" style="1" customWidth="1"/>
    <col min="15884" max="15885" width="35.5703125" style="1" customWidth="1"/>
    <col min="15886" max="15888" width="13.42578125" style="1" customWidth="1"/>
    <col min="15889" max="16136" width="11.42578125" style="1"/>
    <col min="16137" max="16137" width="9.85546875" style="1" customWidth="1"/>
    <col min="16138" max="16138" width="25.140625" style="1" customWidth="1"/>
    <col min="16139" max="16139" width="31.42578125" style="1" customWidth="1"/>
    <col min="16140" max="16141" width="35.5703125" style="1" customWidth="1"/>
    <col min="16142" max="16144" width="13.42578125" style="1" customWidth="1"/>
    <col min="16145" max="16384" width="11.42578125" style="1"/>
  </cols>
  <sheetData>
    <row r="2" spans="1:16" ht="12" customHeight="1"/>
    <row r="3" spans="1:16" ht="11.25" customHeight="1"/>
    <row r="5" spans="1:16" s="4" customFormat="1" ht="19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 t="s">
        <v>0</v>
      </c>
    </row>
    <row r="6" spans="1:16" ht="18">
      <c r="A6" s="5" t="s">
        <v>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6" ht="21">
      <c r="A7" s="6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N7" s="7"/>
      <c r="O7" s="7"/>
      <c r="P7" s="7"/>
    </row>
    <row r="8" spans="1:16" ht="21">
      <c r="A8" s="8" t="s">
        <v>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7"/>
      <c r="O8" s="7"/>
      <c r="P8" s="7"/>
    </row>
    <row r="9" spans="1:16" ht="8.25" customHeight="1">
      <c r="B9" s="8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6" ht="56.25" customHeight="1">
      <c r="A10" s="11" t="s">
        <v>4</v>
      </c>
      <c r="B10" s="11"/>
      <c r="C10" s="11"/>
      <c r="D10" s="11"/>
      <c r="E10" s="11"/>
      <c r="F10" s="12" t="s">
        <v>5</v>
      </c>
      <c r="G10" s="12"/>
      <c r="H10" s="13" t="s">
        <v>6</v>
      </c>
      <c r="I10" s="14" t="s">
        <v>7</v>
      </c>
      <c r="J10" s="14"/>
      <c r="K10" s="14"/>
      <c r="L10" s="15" t="s">
        <v>8</v>
      </c>
      <c r="M10" s="15" t="s">
        <v>9</v>
      </c>
    </row>
    <row r="11" spans="1:16" ht="61.5" customHeight="1">
      <c r="A11" s="16" t="s">
        <v>10</v>
      </c>
      <c r="B11" s="17" t="s">
        <v>11</v>
      </c>
      <c r="C11" s="17" t="s">
        <v>12</v>
      </c>
      <c r="D11" s="16" t="s">
        <v>13</v>
      </c>
      <c r="E11" s="16" t="s">
        <v>14</v>
      </c>
      <c r="F11" s="16" t="s">
        <v>15</v>
      </c>
      <c r="G11" s="16" t="s">
        <v>16</v>
      </c>
      <c r="H11" s="18" t="s">
        <v>17</v>
      </c>
      <c r="I11" s="18" t="s">
        <v>18</v>
      </c>
      <c r="J11" s="16" t="s">
        <v>19</v>
      </c>
      <c r="K11" s="18" t="s">
        <v>20</v>
      </c>
      <c r="L11" s="15"/>
      <c r="M11" s="15"/>
    </row>
    <row r="12" spans="1:16" s="4" customFormat="1" ht="66" customHeight="1">
      <c r="A12" s="19"/>
      <c r="B12" s="20" t="s">
        <v>21</v>
      </c>
      <c r="C12" s="20" t="s">
        <v>22</v>
      </c>
      <c r="D12" s="21" t="s">
        <v>21</v>
      </c>
      <c r="E12" s="22" t="s">
        <v>23</v>
      </c>
      <c r="F12" s="23" t="s">
        <v>24</v>
      </c>
      <c r="G12" s="23"/>
      <c r="H12" s="23">
        <v>2</v>
      </c>
      <c r="I12" s="23">
        <v>3</v>
      </c>
      <c r="J12" s="23">
        <v>4</v>
      </c>
      <c r="K12" s="24">
        <f>+(I12+J12)/2</f>
        <v>3.5</v>
      </c>
      <c r="L12" s="23" t="s">
        <v>25</v>
      </c>
      <c r="M12" s="25" t="s">
        <v>26</v>
      </c>
    </row>
    <row r="13" spans="1:16" s="4" customFormat="1" ht="18.75" customHeight="1">
      <c r="A13" s="19"/>
      <c r="B13" s="20"/>
      <c r="C13" s="20"/>
      <c r="D13" s="21"/>
      <c r="E13" s="21"/>
      <c r="F13" s="23"/>
      <c r="G13" s="23"/>
      <c r="H13" s="23">
        <v>3</v>
      </c>
      <c r="I13" s="23"/>
      <c r="J13" s="23"/>
      <c r="K13" s="24"/>
      <c r="L13" s="23"/>
      <c r="M13" s="23"/>
    </row>
    <row r="14" spans="1:16" s="4" customFormat="1" ht="27" customHeight="1" thickBot="1">
      <c r="A14" s="26" t="s">
        <v>27</v>
      </c>
      <c r="B14" s="26"/>
      <c r="C14" s="26"/>
      <c r="D14" s="26"/>
      <c r="E14" s="26"/>
      <c r="F14" s="26"/>
      <c r="G14" s="26"/>
      <c r="H14" s="27">
        <f>AVERAGE(H12:H13)</f>
        <v>2.5</v>
      </c>
      <c r="I14" s="28" t="s">
        <v>28</v>
      </c>
      <c r="J14" s="28"/>
      <c r="K14" s="27">
        <f>AVERAGE(K12:K13)</f>
        <v>3.5</v>
      </c>
      <c r="L14" s="23"/>
      <c r="M14" s="23"/>
    </row>
    <row r="15" spans="1:16" s="4" customFormat="1" ht="46.5" customHeight="1" thickBot="1">
      <c r="A15" s="29" t="s">
        <v>29</v>
      </c>
      <c r="B15" s="29"/>
      <c r="C15" s="29"/>
      <c r="D15" s="29"/>
      <c r="E15" s="29"/>
      <c r="F15" s="30" t="s">
        <v>5</v>
      </c>
      <c r="G15" s="31"/>
      <c r="H15" s="32" t="s">
        <v>6</v>
      </c>
      <c r="I15" s="33" t="s">
        <v>7</v>
      </c>
      <c r="J15" s="34"/>
      <c r="K15" s="35"/>
      <c r="L15" s="36" t="s">
        <v>8</v>
      </c>
      <c r="M15" s="36" t="s">
        <v>9</v>
      </c>
    </row>
    <row r="16" spans="1:16" s="4" customFormat="1" ht="45" customHeight="1">
      <c r="A16" s="37" t="s">
        <v>10</v>
      </c>
      <c r="B16" s="38" t="s">
        <v>30</v>
      </c>
      <c r="C16" s="38" t="s">
        <v>31</v>
      </c>
      <c r="D16" s="39" t="s">
        <v>13</v>
      </c>
      <c r="E16" s="37" t="s">
        <v>14</v>
      </c>
      <c r="F16" s="40" t="s">
        <v>15</v>
      </c>
      <c r="G16" s="40" t="s">
        <v>16</v>
      </c>
      <c r="H16" s="41" t="s">
        <v>17</v>
      </c>
      <c r="I16" s="41" t="s">
        <v>18</v>
      </c>
      <c r="J16" s="40" t="s">
        <v>19</v>
      </c>
      <c r="K16" s="42" t="s">
        <v>20</v>
      </c>
      <c r="L16" s="36"/>
      <c r="M16" s="36"/>
    </row>
    <row r="17" spans="1:13" s="4" customFormat="1" ht="12.75" customHeight="1">
      <c r="A17" s="19"/>
      <c r="B17" s="20"/>
      <c r="C17" s="20"/>
      <c r="D17" s="21"/>
      <c r="E17" s="21"/>
      <c r="F17" s="23"/>
      <c r="G17" s="23"/>
      <c r="H17" s="23">
        <v>1</v>
      </c>
      <c r="I17" s="23">
        <v>5</v>
      </c>
      <c r="J17" s="23">
        <v>5</v>
      </c>
      <c r="K17" s="24">
        <f>AVERAGE(I17:J17)</f>
        <v>5</v>
      </c>
      <c r="L17" s="23"/>
      <c r="M17" s="23"/>
    </row>
    <row r="18" spans="1:13" s="4" customFormat="1" ht="12.75" customHeight="1">
      <c r="A18" s="19"/>
      <c r="B18" s="20"/>
      <c r="C18" s="20"/>
      <c r="D18" s="21"/>
      <c r="E18" s="21"/>
      <c r="F18" s="23"/>
      <c r="G18" s="23"/>
      <c r="H18" s="23"/>
      <c r="I18" s="23"/>
      <c r="J18" s="23"/>
      <c r="K18" s="24"/>
      <c r="L18" s="23"/>
      <c r="M18" s="23"/>
    </row>
    <row r="19" spans="1:13" s="48" customFormat="1" ht="23.25" customHeight="1" thickBot="1">
      <c r="A19" s="43" t="s">
        <v>27</v>
      </c>
      <c r="B19" s="44"/>
      <c r="C19" s="44"/>
      <c r="D19" s="44"/>
      <c r="E19" s="44"/>
      <c r="F19" s="44"/>
      <c r="G19" s="45"/>
      <c r="H19" s="23">
        <f>AVERAGE(H17:H18)</f>
        <v>1</v>
      </c>
      <c r="I19" s="46" t="s">
        <v>32</v>
      </c>
      <c r="J19" s="47"/>
      <c r="K19" s="24">
        <f>AVERAGE(K17:K18)</f>
        <v>5</v>
      </c>
      <c r="L19" s="23"/>
      <c r="M19" s="23"/>
    </row>
    <row r="20" spans="1:13" s="48" customFormat="1" ht="45.75" customHeight="1" thickBot="1">
      <c r="A20" s="11" t="s">
        <v>33</v>
      </c>
      <c r="B20" s="11"/>
      <c r="C20" s="11"/>
      <c r="D20" s="11"/>
      <c r="E20" s="11"/>
      <c r="F20" s="49" t="s">
        <v>5</v>
      </c>
      <c r="G20" s="50"/>
      <c r="H20" s="51" t="s">
        <v>6</v>
      </c>
      <c r="I20" s="52" t="s">
        <v>34</v>
      </c>
      <c r="J20" s="53"/>
      <c r="K20" s="53"/>
      <c r="L20" s="15" t="s">
        <v>8</v>
      </c>
      <c r="M20" s="15" t="s">
        <v>9</v>
      </c>
    </row>
    <row r="21" spans="1:13" s="48" customFormat="1" ht="53.25" customHeight="1">
      <c r="A21" s="16" t="s">
        <v>10</v>
      </c>
      <c r="B21" s="54" t="s">
        <v>30</v>
      </c>
      <c r="C21" s="54" t="s">
        <v>31</v>
      </c>
      <c r="D21" s="55" t="s">
        <v>13</v>
      </c>
      <c r="E21" s="16" t="s">
        <v>14</v>
      </c>
      <c r="F21" s="16" t="s">
        <v>15</v>
      </c>
      <c r="G21" s="16" t="s">
        <v>16</v>
      </c>
      <c r="H21" s="56" t="s">
        <v>17</v>
      </c>
      <c r="I21" s="56" t="s">
        <v>18</v>
      </c>
      <c r="J21" s="16" t="s">
        <v>19</v>
      </c>
      <c r="K21" s="57" t="s">
        <v>20</v>
      </c>
      <c r="L21" s="15"/>
      <c r="M21" s="15"/>
    </row>
    <row r="22" spans="1:13" s="48" customFormat="1" ht="19.5" customHeight="1">
      <c r="A22" s="58">
        <v>1</v>
      </c>
      <c r="B22" s="59"/>
      <c r="C22" s="60"/>
      <c r="D22" s="60"/>
      <c r="E22" s="60"/>
      <c r="F22" s="61" t="s">
        <v>24</v>
      </c>
      <c r="G22" s="61"/>
      <c r="H22" s="61">
        <v>1</v>
      </c>
      <c r="I22" s="61">
        <v>5</v>
      </c>
      <c r="J22" s="61">
        <v>5</v>
      </c>
      <c r="K22" s="61">
        <f>AVERAGE(I22:J22)</f>
        <v>5</v>
      </c>
      <c r="L22" s="62"/>
      <c r="M22" s="63"/>
    </row>
    <row r="23" spans="1:13" s="48" customFormat="1" ht="12.75" customHeight="1">
      <c r="A23" s="63"/>
      <c r="B23" s="64"/>
      <c r="C23" s="60"/>
      <c r="D23" s="60"/>
      <c r="E23" s="60"/>
      <c r="F23" s="61"/>
      <c r="G23" s="61"/>
      <c r="H23" s="61"/>
      <c r="I23" s="61"/>
      <c r="J23" s="61"/>
      <c r="K23" s="61"/>
      <c r="L23" s="62"/>
      <c r="M23" s="63"/>
    </row>
    <row r="24" spans="1:13" s="48" customFormat="1" ht="28.5" customHeight="1">
      <c r="A24" s="65" t="s">
        <v>27</v>
      </c>
      <c r="B24" s="66"/>
      <c r="C24" s="66"/>
      <c r="D24" s="66"/>
      <c r="E24" s="66"/>
      <c r="F24" s="66"/>
      <c r="G24" s="66"/>
      <c r="H24" s="61">
        <f>AVERAGE(H22:H23)</f>
        <v>1</v>
      </c>
      <c r="I24" s="67" t="s">
        <v>35</v>
      </c>
      <c r="J24" s="68"/>
      <c r="K24" s="61">
        <f>AVERAGE(K22:K23)</f>
        <v>5</v>
      </c>
      <c r="L24" s="61"/>
      <c r="M24" s="58"/>
    </row>
    <row r="25" spans="1:13" s="48" customFormat="1" ht="28.5" customHeight="1">
      <c r="A25" s="69"/>
      <c r="B25" s="70"/>
      <c r="C25" s="70"/>
      <c r="D25" s="70"/>
      <c r="E25" s="70"/>
      <c r="F25" s="70"/>
      <c r="G25" s="70"/>
      <c r="H25" s="71"/>
      <c r="I25" s="72"/>
      <c r="J25" s="72"/>
      <c r="K25" s="71"/>
      <c r="L25" s="71"/>
      <c r="M25" s="73"/>
    </row>
    <row r="26" spans="1:13" s="48" customFormat="1" ht="28.5" customHeight="1">
      <c r="A26" s="69"/>
      <c r="B26" s="70"/>
      <c r="C26" s="70"/>
      <c r="D26" s="70"/>
      <c r="E26" s="70"/>
      <c r="F26" s="70"/>
      <c r="G26" s="70"/>
      <c r="H26" s="71"/>
      <c r="I26" s="72"/>
      <c r="J26" s="72"/>
      <c r="K26" s="71"/>
      <c r="L26" s="71"/>
      <c r="M26" s="73"/>
    </row>
    <row r="27" spans="1:13" s="48" customFormat="1" ht="28.5" customHeight="1">
      <c r="A27" s="69"/>
      <c r="B27" s="70"/>
      <c r="C27" s="70"/>
      <c r="D27" s="70"/>
      <c r="E27" s="70"/>
      <c r="F27" s="70"/>
      <c r="G27" s="70"/>
      <c r="H27" s="71"/>
      <c r="I27" s="72"/>
      <c r="J27" s="72"/>
      <c r="K27" s="71"/>
      <c r="L27" s="71"/>
      <c r="M27" s="73"/>
    </row>
    <row r="28" spans="1:13" s="74" customFormat="1" ht="28.5" customHeight="1">
      <c r="A28" s="69"/>
      <c r="B28" s="70"/>
      <c r="C28" s="70"/>
      <c r="D28" s="70"/>
      <c r="E28" s="70"/>
      <c r="F28" s="70"/>
      <c r="G28" s="70"/>
      <c r="H28" s="71"/>
      <c r="I28" s="72"/>
      <c r="J28" s="72"/>
      <c r="K28" s="71"/>
      <c r="L28" s="71"/>
      <c r="M28" s="3" t="s">
        <v>0</v>
      </c>
    </row>
    <row r="29" spans="1:13" s="74" customFormat="1" ht="28.5" customHeight="1">
      <c r="A29" s="69"/>
      <c r="B29" s="70"/>
      <c r="C29" s="70"/>
      <c r="D29" s="70"/>
      <c r="E29" s="70"/>
      <c r="F29" s="70"/>
      <c r="G29" s="70"/>
      <c r="H29" s="71"/>
      <c r="I29" s="72"/>
      <c r="J29" s="72"/>
      <c r="K29" s="71"/>
      <c r="L29" s="71"/>
      <c r="M29" s="73"/>
    </row>
    <row r="30" spans="1:13" s="48" customFormat="1" ht="48" customHeight="1" thickBot="1">
      <c r="A30" s="29" t="s">
        <v>36</v>
      </c>
      <c r="B30" s="29"/>
      <c r="C30" s="29"/>
      <c r="D30" s="29"/>
      <c r="E30" s="29"/>
      <c r="F30" s="30" t="s">
        <v>5</v>
      </c>
      <c r="G30" s="31"/>
      <c r="H30" s="75" t="s">
        <v>6</v>
      </c>
      <c r="I30" s="33" t="s">
        <v>34</v>
      </c>
      <c r="J30" s="34"/>
      <c r="K30" s="34"/>
      <c r="L30" s="76" t="s">
        <v>8</v>
      </c>
      <c r="M30" s="76" t="s">
        <v>9</v>
      </c>
    </row>
    <row r="31" spans="1:13" s="48" customFormat="1" ht="45.75" customHeight="1">
      <c r="A31" s="37" t="s">
        <v>10</v>
      </c>
      <c r="B31" s="38" t="s">
        <v>30</v>
      </c>
      <c r="C31" s="38" t="s">
        <v>31</v>
      </c>
      <c r="D31" s="39" t="s">
        <v>13</v>
      </c>
      <c r="E31" s="37" t="s">
        <v>14</v>
      </c>
      <c r="F31" s="40" t="s">
        <v>15</v>
      </c>
      <c r="G31" s="40" t="s">
        <v>16</v>
      </c>
      <c r="H31" s="41" t="s">
        <v>17</v>
      </c>
      <c r="I31" s="41" t="s">
        <v>18</v>
      </c>
      <c r="J31" s="40" t="s">
        <v>19</v>
      </c>
      <c r="K31" s="42" t="s">
        <v>20</v>
      </c>
      <c r="L31" s="36"/>
      <c r="M31" s="36"/>
    </row>
    <row r="32" spans="1:13" s="48" customFormat="1" ht="15.75" customHeight="1">
      <c r="A32" s="58"/>
      <c r="B32" s="77"/>
      <c r="C32" s="77"/>
      <c r="D32" s="78"/>
      <c r="E32" s="79"/>
      <c r="F32" s="61"/>
      <c r="G32" s="61"/>
      <c r="H32" s="61">
        <v>1</v>
      </c>
      <c r="I32" s="61">
        <v>5</v>
      </c>
      <c r="J32" s="61">
        <v>5</v>
      </c>
      <c r="K32" s="80">
        <f>AVERAGE(I32:J32)</f>
        <v>5</v>
      </c>
      <c r="L32" s="61"/>
      <c r="M32" s="58"/>
    </row>
    <row r="33" spans="1:13" s="48" customFormat="1" ht="15.75" customHeight="1">
      <c r="A33" s="58"/>
      <c r="B33" s="77"/>
      <c r="C33" s="77"/>
      <c r="D33" s="78"/>
      <c r="E33" s="79"/>
      <c r="F33" s="61"/>
      <c r="G33" s="61"/>
      <c r="H33" s="61"/>
      <c r="I33" s="61"/>
      <c r="J33" s="61"/>
      <c r="K33" s="80"/>
      <c r="L33" s="61"/>
      <c r="M33" s="58"/>
    </row>
    <row r="34" spans="1:13" s="48" customFormat="1" ht="24.75" customHeight="1" thickBot="1">
      <c r="A34" s="81" t="s">
        <v>27</v>
      </c>
      <c r="B34" s="82"/>
      <c r="C34" s="82"/>
      <c r="D34" s="82"/>
      <c r="E34" s="82"/>
      <c r="F34" s="82"/>
      <c r="G34" s="83"/>
      <c r="H34" s="61">
        <f>AVERAGE(H32:H33)</f>
        <v>1</v>
      </c>
      <c r="I34" s="84" t="s">
        <v>37</v>
      </c>
      <c r="J34" s="85"/>
      <c r="K34" s="80">
        <f>AVERAGE(K32:K33)</f>
        <v>5</v>
      </c>
      <c r="L34" s="61"/>
      <c r="M34" s="58"/>
    </row>
    <row r="35" spans="1:13" s="48" customFormat="1" ht="43.5" customHeight="1" thickBot="1">
      <c r="A35" s="11" t="s">
        <v>38</v>
      </c>
      <c r="B35" s="11"/>
      <c r="C35" s="11"/>
      <c r="D35" s="11"/>
      <c r="E35" s="11"/>
      <c r="F35" s="49" t="s">
        <v>5</v>
      </c>
      <c r="G35" s="50"/>
      <c r="H35" s="51" t="s">
        <v>6</v>
      </c>
      <c r="I35" s="52" t="s">
        <v>34</v>
      </c>
      <c r="J35" s="53"/>
      <c r="K35" s="53"/>
      <c r="L35" s="15" t="s">
        <v>8</v>
      </c>
      <c r="M35" s="15" t="s">
        <v>9</v>
      </c>
    </row>
    <row r="36" spans="1:13" s="48" customFormat="1" ht="57.75" customHeight="1">
      <c r="A36" s="16" t="s">
        <v>10</v>
      </c>
      <c r="B36" s="54" t="s">
        <v>30</v>
      </c>
      <c r="C36" s="54" t="s">
        <v>31</v>
      </c>
      <c r="D36" s="55" t="s">
        <v>13</v>
      </c>
      <c r="E36" s="16" t="s">
        <v>14</v>
      </c>
      <c r="F36" s="86" t="s">
        <v>15</v>
      </c>
      <c r="G36" s="86" t="s">
        <v>16</v>
      </c>
      <c r="H36" s="56" t="s">
        <v>17</v>
      </c>
      <c r="I36" s="56" t="s">
        <v>18</v>
      </c>
      <c r="J36" s="16" t="s">
        <v>19</v>
      </c>
      <c r="K36" s="87" t="s">
        <v>20</v>
      </c>
      <c r="L36" s="15"/>
      <c r="M36" s="15"/>
    </row>
    <row r="37" spans="1:13" s="48" customFormat="1" ht="18.75" customHeight="1">
      <c r="A37" s="61">
        <v>1</v>
      </c>
      <c r="B37" s="77"/>
      <c r="C37" s="77"/>
      <c r="D37" s="78"/>
      <c r="E37" s="79"/>
      <c r="F37" s="61"/>
      <c r="G37" s="61"/>
      <c r="H37" s="61">
        <v>2</v>
      </c>
      <c r="I37" s="61">
        <v>5</v>
      </c>
      <c r="J37" s="61">
        <v>5</v>
      </c>
      <c r="K37" s="80">
        <f>AVERAGE(I37:J37)</f>
        <v>5</v>
      </c>
      <c r="L37" s="61"/>
      <c r="M37" s="58"/>
    </row>
    <row r="38" spans="1:13" s="48" customFormat="1" ht="18" customHeight="1">
      <c r="A38" s="88">
        <v>2</v>
      </c>
      <c r="B38" s="64"/>
      <c r="C38" s="64"/>
      <c r="D38" s="89"/>
      <c r="E38" s="63"/>
      <c r="F38" s="61"/>
      <c r="G38" s="61"/>
      <c r="H38" s="61"/>
      <c r="I38" s="61"/>
      <c r="J38" s="61"/>
      <c r="K38" s="80"/>
      <c r="L38" s="58"/>
      <c r="M38" s="90"/>
    </row>
    <row r="39" spans="1:13" s="48" customFormat="1" ht="22.5" customHeight="1">
      <c r="A39" s="91" t="s">
        <v>27</v>
      </c>
      <c r="B39" s="91"/>
      <c r="C39" s="91"/>
      <c r="D39" s="91"/>
      <c r="E39" s="91"/>
      <c r="F39" s="91"/>
      <c r="G39" s="91"/>
      <c r="H39" s="61">
        <f>AVERAGE(H37:H38)</f>
        <v>2</v>
      </c>
      <c r="I39" s="67" t="s">
        <v>39</v>
      </c>
      <c r="J39" s="68"/>
      <c r="K39" s="61">
        <f>AVERAGE(K37:K38)</f>
        <v>5</v>
      </c>
      <c r="L39" s="58"/>
      <c r="M39" s="90"/>
    </row>
    <row r="40" spans="1:13">
      <c r="A40" s="92" t="s">
        <v>40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</row>
    <row r="41" spans="1:13">
      <c r="A41" s="93">
        <v>1</v>
      </c>
      <c r="B41" s="94" t="s">
        <v>41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</row>
    <row r="42" spans="1:13">
      <c r="A42" s="93">
        <v>2</v>
      </c>
      <c r="B42" s="94" t="s">
        <v>42</v>
      </c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</row>
    <row r="43" spans="1:13">
      <c r="A43" s="93">
        <v>3</v>
      </c>
      <c r="B43" s="94" t="s">
        <v>43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</row>
    <row r="44" spans="1:13">
      <c r="G44" s="95"/>
      <c r="H44" s="95"/>
      <c r="I44" s="96"/>
      <c r="J44" s="96"/>
      <c r="K44" s="96"/>
      <c r="L44" s="96"/>
    </row>
    <row r="45" spans="1:13" ht="15.75">
      <c r="C45" s="97" t="s">
        <v>44</v>
      </c>
      <c r="D45" s="97"/>
      <c r="E45" s="97"/>
    </row>
    <row r="46" spans="1:13" ht="25.5">
      <c r="C46" s="98" t="s">
        <v>45</v>
      </c>
      <c r="D46" s="99" t="s">
        <v>46</v>
      </c>
      <c r="E46" s="98" t="s">
        <v>47</v>
      </c>
      <c r="H46" s="100"/>
      <c r="I46" s="101"/>
      <c r="J46" s="100"/>
      <c r="K46" s="100"/>
    </row>
    <row r="47" spans="1:13">
      <c r="C47" s="102" t="s">
        <v>48</v>
      </c>
      <c r="D47" s="103">
        <f>H14</f>
        <v>2.5</v>
      </c>
      <c r="E47" s="104">
        <f>K14</f>
        <v>3.5</v>
      </c>
    </row>
    <row r="48" spans="1:13">
      <c r="C48" s="102" t="s">
        <v>49</v>
      </c>
      <c r="D48" s="103">
        <f>+H19</f>
        <v>1</v>
      </c>
      <c r="E48" s="104">
        <f>+K19</f>
        <v>5</v>
      </c>
    </row>
    <row r="49" spans="1:13">
      <c r="C49" s="102" t="s">
        <v>50</v>
      </c>
      <c r="D49" s="103">
        <f>+H24</f>
        <v>1</v>
      </c>
      <c r="E49" s="104">
        <f>+K24</f>
        <v>5</v>
      </c>
    </row>
    <row r="50" spans="1:13">
      <c r="C50" s="102" t="s">
        <v>51</v>
      </c>
      <c r="D50" s="103">
        <f>+H34</f>
        <v>1</v>
      </c>
      <c r="E50" s="104">
        <f>+K34</f>
        <v>5</v>
      </c>
    </row>
    <row r="51" spans="1:13">
      <c r="C51" s="102" t="s">
        <v>52</v>
      </c>
      <c r="D51" s="103">
        <f>+H39</f>
        <v>2</v>
      </c>
      <c r="E51" s="104">
        <f>+K39</f>
        <v>5</v>
      </c>
    </row>
    <row r="52" spans="1:13" ht="18.75" customHeight="1">
      <c r="C52" s="105" t="s">
        <v>53</v>
      </c>
      <c r="D52" s="106">
        <f>AVERAGE(D47:D51)</f>
        <v>1.5</v>
      </c>
      <c r="E52" s="107">
        <f>AVERAGE(E47:E51)</f>
        <v>4.7</v>
      </c>
      <c r="I52" s="96"/>
      <c r="J52" s="96"/>
    </row>
    <row r="53" spans="1:13" ht="18.75" customHeight="1">
      <c r="C53" s="108"/>
      <c r="D53" s="109" t="str">
        <f>IF(D52&lt;=1.684,"ALTO",IF(D52&lt;=2.344,"MEDIO",IF(D52&lt;=3,"BAJO")))</f>
        <v>ALTO</v>
      </c>
      <c r="E53" s="110" t="str">
        <f>IF(E52&lt;=1.5,"MUY BAJO",IF(E52&lt;=2.5, "BAJO",IF(E52&lt;=3.5,"MEDIO",IF(E52&lt;=4.5,"ALTO",IF(E52&lt;=5,"GRAVE")))))</f>
        <v>GRAVE</v>
      </c>
      <c r="I53" s="111"/>
    </row>
    <row r="54" spans="1:13">
      <c r="D54" s="112"/>
      <c r="E54" s="112"/>
    </row>
    <row r="56" spans="1:13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</row>
  </sheetData>
  <sheetProtection selectLockedCells="1"/>
  <mergeCells count="46">
    <mergeCell ref="G44:H44"/>
    <mergeCell ref="I44:L44"/>
    <mergeCell ref="C45:E45"/>
    <mergeCell ref="C52:C53"/>
    <mergeCell ref="I52:J52"/>
    <mergeCell ref="A56:M56"/>
    <mergeCell ref="A39:G39"/>
    <mergeCell ref="I39:J39"/>
    <mergeCell ref="A40:M40"/>
    <mergeCell ref="B41:M41"/>
    <mergeCell ref="B42:M42"/>
    <mergeCell ref="B43:M43"/>
    <mergeCell ref="M30:M31"/>
    <mergeCell ref="A34:G34"/>
    <mergeCell ref="I34:J34"/>
    <mergeCell ref="A35:E35"/>
    <mergeCell ref="F35:G35"/>
    <mergeCell ref="I35:K35"/>
    <mergeCell ref="L35:L36"/>
    <mergeCell ref="M35:M36"/>
    <mergeCell ref="A24:G24"/>
    <mergeCell ref="I24:J24"/>
    <mergeCell ref="A30:E30"/>
    <mergeCell ref="F30:G30"/>
    <mergeCell ref="I30:K30"/>
    <mergeCell ref="L30:L31"/>
    <mergeCell ref="M15:M16"/>
    <mergeCell ref="A19:G19"/>
    <mergeCell ref="I19:J19"/>
    <mergeCell ref="A20:E20"/>
    <mergeCell ref="F20:G20"/>
    <mergeCell ref="I20:K20"/>
    <mergeCell ref="L20:L21"/>
    <mergeCell ref="M20:M21"/>
    <mergeCell ref="A14:G14"/>
    <mergeCell ref="I14:J14"/>
    <mergeCell ref="A15:E15"/>
    <mergeCell ref="F15:G15"/>
    <mergeCell ref="I15:K15"/>
    <mergeCell ref="L15:L16"/>
    <mergeCell ref="A6:M6"/>
    <mergeCell ref="A10:E10"/>
    <mergeCell ref="F10:G10"/>
    <mergeCell ref="I10:K10"/>
    <mergeCell ref="L10:L11"/>
    <mergeCell ref="M10:M11"/>
  </mergeCells>
  <conditionalFormatting sqref="D52">
    <cfRule type="cellIs" dxfId="15" priority="14" operator="between">
      <formula>1</formula>
      <formula>1.684</formula>
    </cfRule>
    <cfRule type="cellIs" dxfId="14" priority="15" operator="between">
      <formula>1.685</formula>
      <formula>2.344</formula>
    </cfRule>
    <cfRule type="cellIs" dxfId="13" priority="16" operator="between">
      <formula>2.345</formula>
      <formula>3</formula>
    </cfRule>
  </conditionalFormatting>
  <conditionalFormatting sqref="D53">
    <cfRule type="cellIs" dxfId="12" priority="11" operator="equal">
      <formula>"BAJO"</formula>
    </cfRule>
    <cfRule type="cellIs" dxfId="11" priority="12" operator="equal">
      <formula>"ALTO"</formula>
    </cfRule>
    <cfRule type="cellIs" dxfId="10" priority="13" operator="equal">
      <formula>"MEDIO"</formula>
    </cfRule>
  </conditionalFormatting>
  <conditionalFormatting sqref="E52">
    <cfRule type="cellIs" dxfId="9" priority="6" operator="lessThanOrEqual">
      <formula>1.5</formula>
    </cfRule>
    <cfRule type="cellIs" dxfId="8" priority="7" operator="between">
      <formula>4.505</formula>
      <formula>5</formula>
    </cfRule>
    <cfRule type="cellIs" dxfId="7" priority="8" operator="between">
      <formula>3.505</formula>
      <formula>4.504</formula>
    </cfRule>
    <cfRule type="cellIs" dxfId="6" priority="9" operator="between">
      <formula>2.505</formula>
      <formula>3.504</formula>
    </cfRule>
    <cfRule type="cellIs" dxfId="5" priority="10" operator="between">
      <formula>1.51</formula>
      <formula>2.504</formula>
    </cfRule>
  </conditionalFormatting>
  <conditionalFormatting sqref="E53">
    <cfRule type="cellIs" dxfId="4" priority="1" operator="equal">
      <formula>"Alto"</formula>
    </cfRule>
    <cfRule type="cellIs" dxfId="3" priority="2" operator="equal">
      <formula>"Medio"</formula>
    </cfRule>
    <cfRule type="cellIs" dxfId="2" priority="3" operator="equal">
      <formula>"Bajo"</formula>
    </cfRule>
    <cfRule type="cellIs" dxfId="1" priority="4" operator="equal">
      <formula>"Muy Bajo"</formula>
    </cfRule>
    <cfRule type="cellIs" dxfId="0" priority="5" operator="equal">
      <formula>"Grave"</formula>
    </cfRule>
  </conditionalFormatting>
  <pageMargins left="0.23622047244094491" right="0.23622047244094491" top="0.74803149606299213" bottom="0.74803149606299213" header="0" footer="0"/>
  <pageSetup scale="65" fitToHeight="0" orientation="landscape" r:id="rId1"/>
  <headerFooter>
    <oddHeader xml:space="preserve">&amp;C&amp;G
           &amp;R
</oddHeader>
    <oddFooter>&amp;CManual de Auditoría de Cumplimiento Gubernamental
&amp;G</oddFooter>
  </headerFooter>
  <rowBreaks count="1" manualBreakCount="1">
    <brk id="25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análisis, riesgos y proced.</vt:lpstr>
      <vt:lpstr>'análisis, riesgos y proced.'!Área_de_impresión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Oswaldo Cerna Larrazabal</dc:creator>
  <cp:lastModifiedBy>Edgar Oswaldo Cerna Larrazabal</cp:lastModifiedBy>
  <dcterms:created xsi:type="dcterms:W3CDTF">2022-04-07T13:59:54Z</dcterms:created>
  <dcterms:modified xsi:type="dcterms:W3CDTF">2022-04-07T14:00:46Z</dcterms:modified>
</cp:coreProperties>
</file>