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ocerna\Desktop\guias editables cumplimiento\"/>
    </mc:Choice>
  </mc:AlternateContent>
  <bookViews>
    <workbookView xWindow="0" yWindow="0" windowWidth="24000" windowHeight="9735"/>
  </bookViews>
  <sheets>
    <sheet name="Guía 9 materialidad cuant" sheetId="3" r:id="rId1"/>
  </sheets>
  <definedNames>
    <definedName name="_xlnm.Print_Area" localSheetId="0">'Guía 9 materialidad cuant'!$A$1:$H$115</definedName>
    <definedName name="Ponderació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9" i="3" l="1"/>
  <c r="B88" i="3"/>
  <c r="G88" i="3" s="1"/>
  <c r="B87" i="3"/>
  <c r="G87" i="3" s="1"/>
  <c r="C86" i="3"/>
  <c r="C87" i="3" s="1"/>
  <c r="G89" i="3"/>
  <c r="C88" i="3" l="1"/>
  <c r="C89" i="3"/>
  <c r="H86" i="3"/>
  <c r="H87" i="3" s="1"/>
  <c r="B50" i="3"/>
  <c r="G50" i="3" s="1"/>
  <c r="B49" i="3"/>
  <c r="G49" i="3" s="1"/>
  <c r="B48" i="3"/>
  <c r="G48" i="3" s="1"/>
  <c r="H88" i="3" l="1"/>
  <c r="H89" i="3"/>
  <c r="C59" i="3"/>
  <c r="C63" i="3" l="1"/>
  <c r="H63" i="3" s="1"/>
  <c r="H65" i="3" s="1"/>
  <c r="B71" i="3" l="1"/>
  <c r="G71" i="3" s="1"/>
  <c r="B79" i="3"/>
  <c r="F79" i="3" s="1"/>
  <c r="F81" i="3" s="1"/>
  <c r="G109" i="3" s="1"/>
  <c r="G105" i="3"/>
  <c r="C19" i="3"/>
  <c r="G107" i="3" l="1"/>
  <c r="C47" i="3"/>
  <c r="C23" i="3"/>
  <c r="H23" i="3" s="1"/>
  <c r="C48" i="3" l="1"/>
  <c r="H47" i="3"/>
  <c r="H48" i="3" s="1"/>
  <c r="H25" i="3"/>
  <c r="B40" i="3" l="1"/>
  <c r="F40" i="3" s="1"/>
  <c r="F42" i="3" s="1"/>
  <c r="G108" i="3" s="1"/>
  <c r="C49" i="3"/>
  <c r="C50" i="3"/>
  <c r="H49" i="3"/>
  <c r="H50" i="3"/>
  <c r="B32" i="3"/>
  <c r="F32" i="3" s="1"/>
  <c r="G106" i="3" s="1"/>
  <c r="G104" i="3"/>
</calcChain>
</file>

<file path=xl/sharedStrings.xml><?xml version="1.0" encoding="utf-8"?>
<sst xmlns="http://schemas.openxmlformats.org/spreadsheetml/2006/main" count="97" uniqueCount="59">
  <si>
    <t xml:space="preserve">Período de la Auditoría: </t>
  </si>
  <si>
    <t>MATERIALIDAD</t>
  </si>
  <si>
    <t>Instrucciones</t>
  </si>
  <si>
    <t>Base seleccionada</t>
  </si>
  <si>
    <t>©</t>
  </si>
  <si>
    <t>2. Multiplicar el porcentaje de la base seleccionada</t>
  </si>
  <si>
    <t>Materialidad de Planeación</t>
  </si>
  <si>
    <t>(MP)</t>
  </si>
  <si>
    <t>¥</t>
  </si>
  <si>
    <t>Determinación de la materialidad preliminar y final:</t>
  </si>
  <si>
    <t>Materialidad Preliminar</t>
  </si>
  <si>
    <t xml:space="preserve">Marcas: </t>
  </si>
  <si>
    <t>Prueba Aritmética verificada</t>
  </si>
  <si>
    <t xml:space="preserve">Conclusiones: </t>
  </si>
  <si>
    <t xml:space="preserve">        (f) ___________________________________</t>
  </si>
  <si>
    <t>Coordinador Gubernamental</t>
  </si>
  <si>
    <t>Supervisor Gubernamental</t>
  </si>
  <si>
    <t>Fuente: SICOIN</t>
  </si>
  <si>
    <t>Entidad:</t>
  </si>
  <si>
    <t>De acuerdo al cálculo de materialidad respecto a los egresos se delimita la muestra representativa a los montos siguientes:</t>
  </si>
  <si>
    <t>Lic. Xxxxxxxxxxxxxxxx</t>
  </si>
  <si>
    <t>RANGO DE MATERIALIDAD</t>
  </si>
  <si>
    <t>0.5%    a    3%</t>
  </si>
  <si>
    <t>Cotejado con ejecución egresos</t>
  </si>
  <si>
    <t>Determinación de la materialidad de planeación para ingresos y egresos</t>
  </si>
  <si>
    <t>EGRESOS</t>
  </si>
  <si>
    <t>INGRESOS</t>
  </si>
  <si>
    <t>1. Para determinar la materialidad de planeación se debe seleccionar una de las bases para entidades públicas, para este caso debe ser la correspondiente a ingresos.</t>
  </si>
  <si>
    <t>1. Para determinar la materialidad de planeación se debe seleccionar una de las bases para entidades públicas, para este caso debe ser la correspondiente a egresos.</t>
  </si>
  <si>
    <t>Total ingresos</t>
  </si>
  <si>
    <t>0.25%    a    3%</t>
  </si>
  <si>
    <t xml:space="preserve">La Materialidad de Planificación para ingresos asciende a la cantidad de </t>
  </si>
  <si>
    <r>
      <rPr>
        <b/>
        <sz val="12"/>
        <color indexed="8"/>
        <rFont val="Times New Roman"/>
        <family val="1"/>
      </rPr>
      <t xml:space="preserve">Objetivos: </t>
    </r>
    <r>
      <rPr>
        <sz val="12"/>
        <color indexed="8"/>
        <rFont val="Times New Roman"/>
        <family val="1"/>
      </rPr>
      <t>Seleccionar la muestra a evaluar con la finalidad de que la misma sea representativa para emitir la conclusión respecto a que la materia controlada cumple con los aspectos legales aplicables a la entidad.</t>
    </r>
  </si>
  <si>
    <t xml:space="preserve">        (f) _____________________________</t>
  </si>
  <si>
    <t>=</t>
  </si>
  <si>
    <t>Total egresos</t>
  </si>
  <si>
    <t xml:space="preserve">La Materialidad de Planificación para egresos asciende a la cantidad de </t>
  </si>
  <si>
    <t>(ETI)</t>
  </si>
  <si>
    <t>(RDA)</t>
  </si>
  <si>
    <t>Total Egresos Q.</t>
  </si>
  <si>
    <t>Total Ingresos Q.</t>
  </si>
  <si>
    <t>El Resumen de Debilidades de Auditoría para ingresos asciende a la cantidad de</t>
  </si>
  <si>
    <t>El Resumen de Debilidades de Auditoría para egresos asciende a la cantidad de</t>
  </si>
  <si>
    <t>Materialidad final</t>
  </si>
  <si>
    <t>Para determinar el umbral para el RDA se multiplica la MP por el % establecido</t>
  </si>
  <si>
    <t>Para determinar el umbral para el RDA se multiplica la MP por el % establecido.</t>
  </si>
  <si>
    <t>Para determinar el ET se multiplica la MP por el % establecido</t>
  </si>
  <si>
    <t>La error tolerable es el límite máximo de aceptación de incumplimientos, que, de ser excedida por los incumplimientos reales detectados, afectará la conclusión en el informe de auditoría.</t>
  </si>
  <si>
    <t>(ET)</t>
  </si>
  <si>
    <t>El error tolerable es el límite máximo de aceptación de incumplimientos, que, de ser excedida por los incumplimientos reales detectados, afectará la conclusión en el informe de auditoría.</t>
  </si>
  <si>
    <t>El Error Tolerable para ingresos asciende a la cantidad de</t>
  </si>
  <si>
    <t>El Error Tolerable para egresos asciende a la cantidad de</t>
  </si>
  <si>
    <r>
      <rPr>
        <b/>
        <sz val="11"/>
        <color indexed="8"/>
        <rFont val="Times New Roman"/>
        <family val="1"/>
      </rPr>
      <t>3. Determinar el Error Tolerable (ET)</t>
    </r>
    <r>
      <rPr>
        <sz val="11"/>
        <color indexed="8"/>
        <rFont val="Times New Roman"/>
        <family val="1"/>
      </rPr>
      <t xml:space="preserve"> multiplicando la Materialidad de planeación (MP) entre el 50% a 75%. Dependiendo de la evaluación de control interno.</t>
    </r>
  </si>
  <si>
    <t>3. Determinar el Error Tolerable (ET) multiplicando la Materialidad de planeación (MP) entre el 50% a 75%. Dependiendo de la evaluación de control interno.</t>
  </si>
  <si>
    <t>Los datos que se muestran en esta guía son ejemplos para un adecuado y correcto entendimiento</t>
  </si>
  <si>
    <r>
      <t>4.</t>
    </r>
    <r>
      <rPr>
        <b/>
        <sz val="11"/>
        <color indexed="8"/>
        <rFont val="Times New Roman"/>
        <family val="1"/>
      </rPr>
      <t xml:space="preserve"> Determinar el importe nominal para el Resumen de Debilidades de Auditoría (RDA)</t>
    </r>
    <r>
      <rPr>
        <sz val="11"/>
        <color indexed="8"/>
        <rFont val="Times New Roman"/>
        <family val="1"/>
      </rPr>
      <t xml:space="preserve"> multiplicando la MP por un porcentaje entre el 3% a 5%.</t>
    </r>
  </si>
  <si>
    <t xml:space="preserve">Importe nominal para acumular errores en el Resumen de Debilidades de Auditoría (RDA) </t>
  </si>
  <si>
    <r>
      <t>4.</t>
    </r>
    <r>
      <rPr>
        <b/>
        <sz val="11"/>
        <color indexed="8"/>
        <rFont val="Times New Roman"/>
        <family val="1"/>
      </rPr>
      <t xml:space="preserve"> Determinar el importe nominal para el Resumen de Debilidades de Auditoría (RDA)</t>
    </r>
    <r>
      <rPr>
        <sz val="11"/>
        <color indexed="8"/>
        <rFont val="Times New Roman"/>
        <family val="1"/>
      </rPr>
      <t xml:space="preserve"> multiplicando la MP por un porcentaje entre el 3% a 5%</t>
    </r>
    <r>
      <rPr>
        <sz val="11"/>
        <color theme="1"/>
        <rFont val="Times New Roman"/>
        <family val="1"/>
      </rPr>
      <t>.</t>
    </r>
  </si>
  <si>
    <t xml:space="preserve">           G.9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</si>
</sst>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Q&quot;* #,##0.00_-;\-&quot;Q&quot;* #,##0.00_-;_-&quot;Q&quot;* &quot;-&quot;??_-;_-@_-"/>
    <numFmt numFmtId="164" formatCode="_(&quot;Q&quot;* #,##0.00_);_(&quot;Q&quot;* \(#,##0.00\);_(&quot;Q&quot;* &quot;-&quot;??_);_(@_)"/>
    <numFmt numFmtId="165" formatCode="&quot;Q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u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sz val="16"/>
      <color rgb="FFFF0000"/>
      <name val="Times New Roman"/>
      <family val="1"/>
    </font>
    <font>
      <b/>
      <sz val="1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10" xfId="0" applyFont="1" applyBorder="1"/>
    <xf numFmtId="0" fontId="3" fillId="0" borderId="11" xfId="0" applyFont="1" applyBorder="1"/>
    <xf numFmtId="165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0" xfId="0" applyNumberFormat="1" applyFont="1" applyAlignment="1">
      <alignment horizontal="center"/>
    </xf>
    <xf numFmtId="0" fontId="3" fillId="0" borderId="12" xfId="0" applyFont="1" applyBorder="1"/>
    <xf numFmtId="0" fontId="3" fillId="0" borderId="2" xfId="0" applyFont="1" applyBorder="1"/>
    <xf numFmtId="0" fontId="3" fillId="0" borderId="13" xfId="0" applyFont="1" applyBorder="1"/>
    <xf numFmtId="0" fontId="3" fillId="0" borderId="9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14" xfId="0" applyFont="1" applyBorder="1" applyAlignment="1">
      <alignment horizontal="center"/>
    </xf>
    <xf numFmtId="165" fontId="3" fillId="0" borderId="16" xfId="0" applyNumberFormat="1" applyFont="1" applyBorder="1"/>
    <xf numFmtId="4" fontId="2" fillId="0" borderId="21" xfId="0" applyNumberFormat="1" applyFont="1" applyBorder="1"/>
    <xf numFmtId="165" fontId="3" fillId="0" borderId="18" xfId="0" applyNumberFormat="1" applyFont="1" applyBorder="1"/>
    <xf numFmtId="165" fontId="2" fillId="0" borderId="16" xfId="0" applyNumberFormat="1" applyFont="1" applyBorder="1" applyAlignment="1">
      <alignment vertical="center"/>
    </xf>
    <xf numFmtId="0" fontId="2" fillId="0" borderId="18" xfId="0" applyFont="1" applyBorder="1"/>
    <xf numFmtId="0" fontId="2" fillId="0" borderId="9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9" fillId="0" borderId="9" xfId="0" applyFont="1" applyBorder="1"/>
    <xf numFmtId="0" fontId="9" fillId="0" borderId="0" xfId="0" applyFont="1"/>
    <xf numFmtId="0" fontId="9" fillId="0" borderId="10" xfId="0" applyFont="1" applyBorder="1"/>
    <xf numFmtId="44" fontId="3" fillId="0" borderId="1" xfId="0" applyNumberFormat="1" applyFont="1" applyBorder="1"/>
    <xf numFmtId="0" fontId="3" fillId="0" borderId="0" xfId="0" applyFont="1" applyFill="1" applyBorder="1"/>
    <xf numFmtId="164" fontId="9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165" fontId="3" fillId="0" borderId="0" xfId="1" applyNumberFormat="1" applyFont="1"/>
    <xf numFmtId="0" fontId="9" fillId="0" borderId="9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wrapText="1"/>
    </xf>
    <xf numFmtId="165" fontId="9" fillId="0" borderId="1" xfId="0" applyNumberFormat="1" applyFont="1" applyBorder="1" applyAlignment="1">
      <alignment vertical="center"/>
    </xf>
    <xf numFmtId="10" fontId="9" fillId="0" borderId="22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44" fontId="9" fillId="0" borderId="0" xfId="0" applyNumberFormat="1" applyFont="1"/>
    <xf numFmtId="44" fontId="3" fillId="0" borderId="1" xfId="0" applyNumberFormat="1" applyFont="1" applyBorder="1" applyAlignment="1"/>
    <xf numFmtId="0" fontId="3" fillId="0" borderId="23" xfId="0" applyFont="1" applyBorder="1" applyAlignment="1">
      <alignment horizontal="center"/>
    </xf>
    <xf numFmtId="10" fontId="3" fillId="0" borderId="1" xfId="0" applyNumberFormat="1" applyFont="1" applyBorder="1" applyAlignment="1">
      <alignment horizontal="center" wrapText="1"/>
    </xf>
    <xf numFmtId="9" fontId="3" fillId="0" borderId="1" xfId="0" applyNumberFormat="1" applyFont="1" applyBorder="1" applyAlignment="1">
      <alignment horizontal="center"/>
    </xf>
    <xf numFmtId="9" fontId="9" fillId="0" borderId="22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0" xfId="0" applyFont="1" applyBorder="1" applyAlignment="1">
      <alignment vertical="center"/>
    </xf>
    <xf numFmtId="4" fontId="2" fillId="0" borderId="25" xfId="0" applyNumberFormat="1" applyFont="1" applyBorder="1"/>
    <xf numFmtId="10" fontId="3" fillId="0" borderId="1" xfId="0" applyNumberFormat="1" applyFont="1" applyBorder="1" applyAlignment="1">
      <alignment horizontal="center" vertical="center"/>
    </xf>
    <xf numFmtId="10" fontId="3" fillId="0" borderId="26" xfId="0" applyNumberFormat="1" applyFont="1" applyBorder="1" applyAlignment="1">
      <alignment vertical="center"/>
    </xf>
    <xf numFmtId="0" fontId="3" fillId="0" borderId="14" xfId="0" applyFont="1" applyBorder="1"/>
    <xf numFmtId="4" fontId="2" fillId="0" borderId="15" xfId="0" applyNumberFormat="1" applyFont="1" applyBorder="1"/>
    <xf numFmtId="10" fontId="3" fillId="0" borderId="15" xfId="0" applyNumberFormat="1" applyFont="1" applyBorder="1" applyAlignment="1">
      <alignment horizontal="center" vertical="center"/>
    </xf>
    <xf numFmtId="10" fontId="3" fillId="0" borderId="21" xfId="0" applyNumberFormat="1" applyFont="1" applyBorder="1" applyAlignment="1">
      <alignment vertical="center"/>
    </xf>
    <xf numFmtId="0" fontId="3" fillId="0" borderId="20" xfId="0" applyFont="1" applyBorder="1"/>
    <xf numFmtId="0" fontId="5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Border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9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44" fontId="9" fillId="0" borderId="23" xfId="0" applyNumberFormat="1" applyFont="1" applyBorder="1" applyAlignment="1">
      <alignment horizontal="center" vertical="center"/>
    </xf>
    <xf numFmtId="44" fontId="9" fillId="0" borderId="2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9" fillId="0" borderId="9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wrapText="1"/>
    </xf>
    <xf numFmtId="0" fontId="3" fillId="0" borderId="2" xfId="0" applyFont="1" applyBorder="1" applyAlignment="1">
      <alignment horizontal="justify" wrapText="1"/>
    </xf>
    <xf numFmtId="0" fontId="3" fillId="0" borderId="13" xfId="0" applyFont="1" applyBorder="1" applyAlignment="1">
      <alignment horizontal="justify" wrapText="1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justify" wrapText="1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2" xfId="0" applyFont="1" applyBorder="1" applyAlignment="1">
      <alignment horizontal="left"/>
    </xf>
    <xf numFmtId="0" fontId="14" fillId="3" borderId="3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1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vertical="center" wrapText="1"/>
    </xf>
    <xf numFmtId="4" fontId="9" fillId="0" borderId="14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44" fontId="9" fillId="0" borderId="14" xfId="0" applyNumberFormat="1" applyFont="1" applyBorder="1" applyAlignment="1">
      <alignment horizontal="center" vertical="center"/>
    </xf>
    <xf numFmtId="44" fontId="9" fillId="0" borderId="15" xfId="0" applyNumberFormat="1" applyFont="1" applyBorder="1" applyAlignment="1">
      <alignment horizontal="center" vertical="center"/>
    </xf>
    <xf numFmtId="44" fontId="9" fillId="0" borderId="20" xfId="0" applyNumberFormat="1" applyFont="1" applyBorder="1" applyAlignment="1">
      <alignment horizontal="center" vertical="center"/>
    </xf>
    <xf numFmtId="44" fontId="9" fillId="0" borderId="2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0" fontId="9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165" fontId="9" fillId="0" borderId="14" xfId="0" applyNumberFormat="1" applyFont="1" applyBorder="1" applyAlignment="1">
      <alignment horizontal="center" vertical="center"/>
    </xf>
    <xf numFmtId="165" fontId="9" fillId="0" borderId="20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right" vertical="center"/>
    </xf>
    <xf numFmtId="0" fontId="14" fillId="3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9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9" fontId="9" fillId="0" borderId="1" xfId="0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6</xdr:row>
      <xdr:rowOff>502</xdr:rowOff>
    </xdr:from>
    <xdr:to>
      <xdr:col>7</xdr:col>
      <xdr:colOff>1144966</xdr:colOff>
      <xdr:row>7</xdr:row>
      <xdr:rowOff>57151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A9477D99-F833-41AB-AE00-744733EEF094}"/>
            </a:ext>
          </a:extLst>
        </xdr:cNvPr>
        <xdr:cNvSpPr/>
      </xdr:nvSpPr>
      <xdr:spPr>
        <a:xfrm>
          <a:off x="8991600" y="1505452"/>
          <a:ext cx="716341" cy="275724"/>
        </a:xfrm>
        <a:prstGeom prst="rect">
          <a:avLst/>
        </a:prstGeom>
        <a:solidFill>
          <a:schemeClr val="bg1">
            <a:alpha val="0"/>
          </a:schemeClr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7" tint="-0.249977111117893"/>
    <pageSetUpPr fitToPage="1"/>
  </sheetPr>
  <dimension ref="A2:H115"/>
  <sheetViews>
    <sheetView tabSelected="1" view="pageBreakPreview" zoomScale="72" zoomScaleNormal="72" zoomScaleSheetLayoutView="72" workbookViewId="0">
      <selection activeCell="D78" sqref="D78"/>
    </sheetView>
  </sheetViews>
  <sheetFormatPr baseColWidth="10" defaultRowHeight="15.75" x14ac:dyDescent="0.25"/>
  <cols>
    <col min="1" max="1" width="23.85546875" style="1" customWidth="1"/>
    <col min="2" max="2" width="21.85546875" style="1" customWidth="1"/>
    <col min="3" max="3" width="22.28515625" style="1" customWidth="1"/>
    <col min="4" max="6" width="11.42578125" style="1"/>
    <col min="7" max="7" width="26.140625" style="1" customWidth="1"/>
    <col min="8" max="8" width="18" style="1" customWidth="1"/>
    <col min="9" max="256" width="11.42578125" style="1"/>
    <col min="257" max="257" width="23.85546875" style="1" customWidth="1"/>
    <col min="258" max="258" width="21.85546875" style="1" customWidth="1"/>
    <col min="259" max="259" width="22.28515625" style="1" customWidth="1"/>
    <col min="260" max="262" width="11.42578125" style="1"/>
    <col min="263" max="263" width="14.85546875" style="1" customWidth="1"/>
    <col min="264" max="264" width="17" style="1" customWidth="1"/>
    <col min="265" max="512" width="11.42578125" style="1"/>
    <col min="513" max="513" width="23.85546875" style="1" customWidth="1"/>
    <col min="514" max="514" width="21.85546875" style="1" customWidth="1"/>
    <col min="515" max="515" width="22.28515625" style="1" customWidth="1"/>
    <col min="516" max="518" width="11.42578125" style="1"/>
    <col min="519" max="519" width="14.85546875" style="1" customWidth="1"/>
    <col min="520" max="520" width="17" style="1" customWidth="1"/>
    <col min="521" max="768" width="11.42578125" style="1"/>
    <col min="769" max="769" width="23.85546875" style="1" customWidth="1"/>
    <col min="770" max="770" width="21.85546875" style="1" customWidth="1"/>
    <col min="771" max="771" width="22.28515625" style="1" customWidth="1"/>
    <col min="772" max="774" width="11.42578125" style="1"/>
    <col min="775" max="775" width="14.85546875" style="1" customWidth="1"/>
    <col min="776" max="776" width="17" style="1" customWidth="1"/>
    <col min="777" max="1024" width="11.42578125" style="1"/>
    <col min="1025" max="1025" width="23.85546875" style="1" customWidth="1"/>
    <col min="1026" max="1026" width="21.85546875" style="1" customWidth="1"/>
    <col min="1027" max="1027" width="22.28515625" style="1" customWidth="1"/>
    <col min="1028" max="1030" width="11.42578125" style="1"/>
    <col min="1031" max="1031" width="14.85546875" style="1" customWidth="1"/>
    <col min="1032" max="1032" width="17" style="1" customWidth="1"/>
    <col min="1033" max="1280" width="11.42578125" style="1"/>
    <col min="1281" max="1281" width="23.85546875" style="1" customWidth="1"/>
    <col min="1282" max="1282" width="21.85546875" style="1" customWidth="1"/>
    <col min="1283" max="1283" width="22.28515625" style="1" customWidth="1"/>
    <col min="1284" max="1286" width="11.42578125" style="1"/>
    <col min="1287" max="1287" width="14.85546875" style="1" customWidth="1"/>
    <col min="1288" max="1288" width="17" style="1" customWidth="1"/>
    <col min="1289" max="1536" width="11.42578125" style="1"/>
    <col min="1537" max="1537" width="23.85546875" style="1" customWidth="1"/>
    <col min="1538" max="1538" width="21.85546875" style="1" customWidth="1"/>
    <col min="1539" max="1539" width="22.28515625" style="1" customWidth="1"/>
    <col min="1540" max="1542" width="11.42578125" style="1"/>
    <col min="1543" max="1543" width="14.85546875" style="1" customWidth="1"/>
    <col min="1544" max="1544" width="17" style="1" customWidth="1"/>
    <col min="1545" max="1792" width="11.42578125" style="1"/>
    <col min="1793" max="1793" width="23.85546875" style="1" customWidth="1"/>
    <col min="1794" max="1794" width="21.85546875" style="1" customWidth="1"/>
    <col min="1795" max="1795" width="22.28515625" style="1" customWidth="1"/>
    <col min="1796" max="1798" width="11.42578125" style="1"/>
    <col min="1799" max="1799" width="14.85546875" style="1" customWidth="1"/>
    <col min="1800" max="1800" width="17" style="1" customWidth="1"/>
    <col min="1801" max="2048" width="11.42578125" style="1"/>
    <col min="2049" max="2049" width="23.85546875" style="1" customWidth="1"/>
    <col min="2050" max="2050" width="21.85546875" style="1" customWidth="1"/>
    <col min="2051" max="2051" width="22.28515625" style="1" customWidth="1"/>
    <col min="2052" max="2054" width="11.42578125" style="1"/>
    <col min="2055" max="2055" width="14.85546875" style="1" customWidth="1"/>
    <col min="2056" max="2056" width="17" style="1" customWidth="1"/>
    <col min="2057" max="2304" width="11.42578125" style="1"/>
    <col min="2305" max="2305" width="23.85546875" style="1" customWidth="1"/>
    <col min="2306" max="2306" width="21.85546875" style="1" customWidth="1"/>
    <col min="2307" max="2307" width="22.28515625" style="1" customWidth="1"/>
    <col min="2308" max="2310" width="11.42578125" style="1"/>
    <col min="2311" max="2311" width="14.85546875" style="1" customWidth="1"/>
    <col min="2312" max="2312" width="17" style="1" customWidth="1"/>
    <col min="2313" max="2560" width="11.42578125" style="1"/>
    <col min="2561" max="2561" width="23.85546875" style="1" customWidth="1"/>
    <col min="2562" max="2562" width="21.85546875" style="1" customWidth="1"/>
    <col min="2563" max="2563" width="22.28515625" style="1" customWidth="1"/>
    <col min="2564" max="2566" width="11.42578125" style="1"/>
    <col min="2567" max="2567" width="14.85546875" style="1" customWidth="1"/>
    <col min="2568" max="2568" width="17" style="1" customWidth="1"/>
    <col min="2569" max="2816" width="11.42578125" style="1"/>
    <col min="2817" max="2817" width="23.85546875" style="1" customWidth="1"/>
    <col min="2818" max="2818" width="21.85546875" style="1" customWidth="1"/>
    <col min="2819" max="2819" width="22.28515625" style="1" customWidth="1"/>
    <col min="2820" max="2822" width="11.42578125" style="1"/>
    <col min="2823" max="2823" width="14.85546875" style="1" customWidth="1"/>
    <col min="2824" max="2824" width="17" style="1" customWidth="1"/>
    <col min="2825" max="3072" width="11.42578125" style="1"/>
    <col min="3073" max="3073" width="23.85546875" style="1" customWidth="1"/>
    <col min="3074" max="3074" width="21.85546875" style="1" customWidth="1"/>
    <col min="3075" max="3075" width="22.28515625" style="1" customWidth="1"/>
    <col min="3076" max="3078" width="11.42578125" style="1"/>
    <col min="3079" max="3079" width="14.85546875" style="1" customWidth="1"/>
    <col min="3080" max="3080" width="17" style="1" customWidth="1"/>
    <col min="3081" max="3328" width="11.42578125" style="1"/>
    <col min="3329" max="3329" width="23.85546875" style="1" customWidth="1"/>
    <col min="3330" max="3330" width="21.85546875" style="1" customWidth="1"/>
    <col min="3331" max="3331" width="22.28515625" style="1" customWidth="1"/>
    <col min="3332" max="3334" width="11.42578125" style="1"/>
    <col min="3335" max="3335" width="14.85546875" style="1" customWidth="1"/>
    <col min="3336" max="3336" width="17" style="1" customWidth="1"/>
    <col min="3337" max="3584" width="11.42578125" style="1"/>
    <col min="3585" max="3585" width="23.85546875" style="1" customWidth="1"/>
    <col min="3586" max="3586" width="21.85546875" style="1" customWidth="1"/>
    <col min="3587" max="3587" width="22.28515625" style="1" customWidth="1"/>
    <col min="3588" max="3590" width="11.42578125" style="1"/>
    <col min="3591" max="3591" width="14.85546875" style="1" customWidth="1"/>
    <col min="3592" max="3592" width="17" style="1" customWidth="1"/>
    <col min="3593" max="3840" width="11.42578125" style="1"/>
    <col min="3841" max="3841" width="23.85546875" style="1" customWidth="1"/>
    <col min="3842" max="3842" width="21.85546875" style="1" customWidth="1"/>
    <col min="3843" max="3843" width="22.28515625" style="1" customWidth="1"/>
    <col min="3844" max="3846" width="11.42578125" style="1"/>
    <col min="3847" max="3847" width="14.85546875" style="1" customWidth="1"/>
    <col min="3848" max="3848" width="17" style="1" customWidth="1"/>
    <col min="3849" max="4096" width="11.42578125" style="1"/>
    <col min="4097" max="4097" width="23.85546875" style="1" customWidth="1"/>
    <col min="4098" max="4098" width="21.85546875" style="1" customWidth="1"/>
    <col min="4099" max="4099" width="22.28515625" style="1" customWidth="1"/>
    <col min="4100" max="4102" width="11.42578125" style="1"/>
    <col min="4103" max="4103" width="14.85546875" style="1" customWidth="1"/>
    <col min="4104" max="4104" width="17" style="1" customWidth="1"/>
    <col min="4105" max="4352" width="11.42578125" style="1"/>
    <col min="4353" max="4353" width="23.85546875" style="1" customWidth="1"/>
    <col min="4354" max="4354" width="21.85546875" style="1" customWidth="1"/>
    <col min="4355" max="4355" width="22.28515625" style="1" customWidth="1"/>
    <col min="4356" max="4358" width="11.42578125" style="1"/>
    <col min="4359" max="4359" width="14.85546875" style="1" customWidth="1"/>
    <col min="4360" max="4360" width="17" style="1" customWidth="1"/>
    <col min="4361" max="4608" width="11.42578125" style="1"/>
    <col min="4609" max="4609" width="23.85546875" style="1" customWidth="1"/>
    <col min="4610" max="4610" width="21.85546875" style="1" customWidth="1"/>
    <col min="4611" max="4611" width="22.28515625" style="1" customWidth="1"/>
    <col min="4612" max="4614" width="11.42578125" style="1"/>
    <col min="4615" max="4615" width="14.85546875" style="1" customWidth="1"/>
    <col min="4616" max="4616" width="17" style="1" customWidth="1"/>
    <col min="4617" max="4864" width="11.42578125" style="1"/>
    <col min="4865" max="4865" width="23.85546875" style="1" customWidth="1"/>
    <col min="4866" max="4866" width="21.85546875" style="1" customWidth="1"/>
    <col min="4867" max="4867" width="22.28515625" style="1" customWidth="1"/>
    <col min="4868" max="4870" width="11.42578125" style="1"/>
    <col min="4871" max="4871" width="14.85546875" style="1" customWidth="1"/>
    <col min="4872" max="4872" width="17" style="1" customWidth="1"/>
    <col min="4873" max="5120" width="11.42578125" style="1"/>
    <col min="5121" max="5121" width="23.85546875" style="1" customWidth="1"/>
    <col min="5122" max="5122" width="21.85546875" style="1" customWidth="1"/>
    <col min="5123" max="5123" width="22.28515625" style="1" customWidth="1"/>
    <col min="5124" max="5126" width="11.42578125" style="1"/>
    <col min="5127" max="5127" width="14.85546875" style="1" customWidth="1"/>
    <col min="5128" max="5128" width="17" style="1" customWidth="1"/>
    <col min="5129" max="5376" width="11.42578125" style="1"/>
    <col min="5377" max="5377" width="23.85546875" style="1" customWidth="1"/>
    <col min="5378" max="5378" width="21.85546875" style="1" customWidth="1"/>
    <col min="5379" max="5379" width="22.28515625" style="1" customWidth="1"/>
    <col min="5380" max="5382" width="11.42578125" style="1"/>
    <col min="5383" max="5383" width="14.85546875" style="1" customWidth="1"/>
    <col min="5384" max="5384" width="17" style="1" customWidth="1"/>
    <col min="5385" max="5632" width="11.42578125" style="1"/>
    <col min="5633" max="5633" width="23.85546875" style="1" customWidth="1"/>
    <col min="5634" max="5634" width="21.85546875" style="1" customWidth="1"/>
    <col min="5635" max="5635" width="22.28515625" style="1" customWidth="1"/>
    <col min="5636" max="5638" width="11.42578125" style="1"/>
    <col min="5639" max="5639" width="14.85546875" style="1" customWidth="1"/>
    <col min="5640" max="5640" width="17" style="1" customWidth="1"/>
    <col min="5641" max="5888" width="11.42578125" style="1"/>
    <col min="5889" max="5889" width="23.85546875" style="1" customWidth="1"/>
    <col min="5890" max="5890" width="21.85546875" style="1" customWidth="1"/>
    <col min="5891" max="5891" width="22.28515625" style="1" customWidth="1"/>
    <col min="5892" max="5894" width="11.42578125" style="1"/>
    <col min="5895" max="5895" width="14.85546875" style="1" customWidth="1"/>
    <col min="5896" max="5896" width="17" style="1" customWidth="1"/>
    <col min="5897" max="6144" width="11.42578125" style="1"/>
    <col min="6145" max="6145" width="23.85546875" style="1" customWidth="1"/>
    <col min="6146" max="6146" width="21.85546875" style="1" customWidth="1"/>
    <col min="6147" max="6147" width="22.28515625" style="1" customWidth="1"/>
    <col min="6148" max="6150" width="11.42578125" style="1"/>
    <col min="6151" max="6151" width="14.85546875" style="1" customWidth="1"/>
    <col min="6152" max="6152" width="17" style="1" customWidth="1"/>
    <col min="6153" max="6400" width="11.42578125" style="1"/>
    <col min="6401" max="6401" width="23.85546875" style="1" customWidth="1"/>
    <col min="6402" max="6402" width="21.85546875" style="1" customWidth="1"/>
    <col min="6403" max="6403" width="22.28515625" style="1" customWidth="1"/>
    <col min="6404" max="6406" width="11.42578125" style="1"/>
    <col min="6407" max="6407" width="14.85546875" style="1" customWidth="1"/>
    <col min="6408" max="6408" width="17" style="1" customWidth="1"/>
    <col min="6409" max="6656" width="11.42578125" style="1"/>
    <col min="6657" max="6657" width="23.85546875" style="1" customWidth="1"/>
    <col min="6658" max="6658" width="21.85546875" style="1" customWidth="1"/>
    <col min="6659" max="6659" width="22.28515625" style="1" customWidth="1"/>
    <col min="6660" max="6662" width="11.42578125" style="1"/>
    <col min="6663" max="6663" width="14.85546875" style="1" customWidth="1"/>
    <col min="6664" max="6664" width="17" style="1" customWidth="1"/>
    <col min="6665" max="6912" width="11.42578125" style="1"/>
    <col min="6913" max="6913" width="23.85546875" style="1" customWidth="1"/>
    <col min="6914" max="6914" width="21.85546875" style="1" customWidth="1"/>
    <col min="6915" max="6915" width="22.28515625" style="1" customWidth="1"/>
    <col min="6916" max="6918" width="11.42578125" style="1"/>
    <col min="6919" max="6919" width="14.85546875" style="1" customWidth="1"/>
    <col min="6920" max="6920" width="17" style="1" customWidth="1"/>
    <col min="6921" max="7168" width="11.42578125" style="1"/>
    <col min="7169" max="7169" width="23.85546875" style="1" customWidth="1"/>
    <col min="7170" max="7170" width="21.85546875" style="1" customWidth="1"/>
    <col min="7171" max="7171" width="22.28515625" style="1" customWidth="1"/>
    <col min="7172" max="7174" width="11.42578125" style="1"/>
    <col min="7175" max="7175" width="14.85546875" style="1" customWidth="1"/>
    <col min="7176" max="7176" width="17" style="1" customWidth="1"/>
    <col min="7177" max="7424" width="11.42578125" style="1"/>
    <col min="7425" max="7425" width="23.85546875" style="1" customWidth="1"/>
    <col min="7426" max="7426" width="21.85546875" style="1" customWidth="1"/>
    <col min="7427" max="7427" width="22.28515625" style="1" customWidth="1"/>
    <col min="7428" max="7430" width="11.42578125" style="1"/>
    <col min="7431" max="7431" width="14.85546875" style="1" customWidth="1"/>
    <col min="7432" max="7432" width="17" style="1" customWidth="1"/>
    <col min="7433" max="7680" width="11.42578125" style="1"/>
    <col min="7681" max="7681" width="23.85546875" style="1" customWidth="1"/>
    <col min="7682" max="7682" width="21.85546875" style="1" customWidth="1"/>
    <col min="7683" max="7683" width="22.28515625" style="1" customWidth="1"/>
    <col min="7684" max="7686" width="11.42578125" style="1"/>
    <col min="7687" max="7687" width="14.85546875" style="1" customWidth="1"/>
    <col min="7688" max="7688" width="17" style="1" customWidth="1"/>
    <col min="7689" max="7936" width="11.42578125" style="1"/>
    <col min="7937" max="7937" width="23.85546875" style="1" customWidth="1"/>
    <col min="7938" max="7938" width="21.85546875" style="1" customWidth="1"/>
    <col min="7939" max="7939" width="22.28515625" style="1" customWidth="1"/>
    <col min="7940" max="7942" width="11.42578125" style="1"/>
    <col min="7943" max="7943" width="14.85546875" style="1" customWidth="1"/>
    <col min="7944" max="7944" width="17" style="1" customWidth="1"/>
    <col min="7945" max="8192" width="11.42578125" style="1"/>
    <col min="8193" max="8193" width="23.85546875" style="1" customWidth="1"/>
    <col min="8194" max="8194" width="21.85546875" style="1" customWidth="1"/>
    <col min="8195" max="8195" width="22.28515625" style="1" customWidth="1"/>
    <col min="8196" max="8198" width="11.42578125" style="1"/>
    <col min="8199" max="8199" width="14.85546875" style="1" customWidth="1"/>
    <col min="8200" max="8200" width="17" style="1" customWidth="1"/>
    <col min="8201" max="8448" width="11.42578125" style="1"/>
    <col min="8449" max="8449" width="23.85546875" style="1" customWidth="1"/>
    <col min="8450" max="8450" width="21.85546875" style="1" customWidth="1"/>
    <col min="8451" max="8451" width="22.28515625" style="1" customWidth="1"/>
    <col min="8452" max="8454" width="11.42578125" style="1"/>
    <col min="8455" max="8455" width="14.85546875" style="1" customWidth="1"/>
    <col min="8456" max="8456" width="17" style="1" customWidth="1"/>
    <col min="8457" max="8704" width="11.42578125" style="1"/>
    <col min="8705" max="8705" width="23.85546875" style="1" customWidth="1"/>
    <col min="8706" max="8706" width="21.85546875" style="1" customWidth="1"/>
    <col min="8707" max="8707" width="22.28515625" style="1" customWidth="1"/>
    <col min="8708" max="8710" width="11.42578125" style="1"/>
    <col min="8711" max="8711" width="14.85546875" style="1" customWidth="1"/>
    <col min="8712" max="8712" width="17" style="1" customWidth="1"/>
    <col min="8713" max="8960" width="11.42578125" style="1"/>
    <col min="8961" max="8961" width="23.85546875" style="1" customWidth="1"/>
    <col min="8962" max="8962" width="21.85546875" style="1" customWidth="1"/>
    <col min="8963" max="8963" width="22.28515625" style="1" customWidth="1"/>
    <col min="8964" max="8966" width="11.42578125" style="1"/>
    <col min="8967" max="8967" width="14.85546875" style="1" customWidth="1"/>
    <col min="8968" max="8968" width="17" style="1" customWidth="1"/>
    <col min="8969" max="9216" width="11.42578125" style="1"/>
    <col min="9217" max="9217" width="23.85546875" style="1" customWidth="1"/>
    <col min="9218" max="9218" width="21.85546875" style="1" customWidth="1"/>
    <col min="9219" max="9219" width="22.28515625" style="1" customWidth="1"/>
    <col min="9220" max="9222" width="11.42578125" style="1"/>
    <col min="9223" max="9223" width="14.85546875" style="1" customWidth="1"/>
    <col min="9224" max="9224" width="17" style="1" customWidth="1"/>
    <col min="9225" max="9472" width="11.42578125" style="1"/>
    <col min="9473" max="9473" width="23.85546875" style="1" customWidth="1"/>
    <col min="9474" max="9474" width="21.85546875" style="1" customWidth="1"/>
    <col min="9475" max="9475" width="22.28515625" style="1" customWidth="1"/>
    <col min="9476" max="9478" width="11.42578125" style="1"/>
    <col min="9479" max="9479" width="14.85546875" style="1" customWidth="1"/>
    <col min="9480" max="9480" width="17" style="1" customWidth="1"/>
    <col min="9481" max="9728" width="11.42578125" style="1"/>
    <col min="9729" max="9729" width="23.85546875" style="1" customWidth="1"/>
    <col min="9730" max="9730" width="21.85546875" style="1" customWidth="1"/>
    <col min="9731" max="9731" width="22.28515625" style="1" customWidth="1"/>
    <col min="9732" max="9734" width="11.42578125" style="1"/>
    <col min="9735" max="9735" width="14.85546875" style="1" customWidth="1"/>
    <col min="9736" max="9736" width="17" style="1" customWidth="1"/>
    <col min="9737" max="9984" width="11.42578125" style="1"/>
    <col min="9985" max="9985" width="23.85546875" style="1" customWidth="1"/>
    <col min="9986" max="9986" width="21.85546875" style="1" customWidth="1"/>
    <col min="9987" max="9987" width="22.28515625" style="1" customWidth="1"/>
    <col min="9988" max="9990" width="11.42578125" style="1"/>
    <col min="9991" max="9991" width="14.85546875" style="1" customWidth="1"/>
    <col min="9992" max="9992" width="17" style="1" customWidth="1"/>
    <col min="9993" max="10240" width="11.42578125" style="1"/>
    <col min="10241" max="10241" width="23.85546875" style="1" customWidth="1"/>
    <col min="10242" max="10242" width="21.85546875" style="1" customWidth="1"/>
    <col min="10243" max="10243" width="22.28515625" style="1" customWidth="1"/>
    <col min="10244" max="10246" width="11.42578125" style="1"/>
    <col min="10247" max="10247" width="14.85546875" style="1" customWidth="1"/>
    <col min="10248" max="10248" width="17" style="1" customWidth="1"/>
    <col min="10249" max="10496" width="11.42578125" style="1"/>
    <col min="10497" max="10497" width="23.85546875" style="1" customWidth="1"/>
    <col min="10498" max="10498" width="21.85546875" style="1" customWidth="1"/>
    <col min="10499" max="10499" width="22.28515625" style="1" customWidth="1"/>
    <col min="10500" max="10502" width="11.42578125" style="1"/>
    <col min="10503" max="10503" width="14.85546875" style="1" customWidth="1"/>
    <col min="10504" max="10504" width="17" style="1" customWidth="1"/>
    <col min="10505" max="10752" width="11.42578125" style="1"/>
    <col min="10753" max="10753" width="23.85546875" style="1" customWidth="1"/>
    <col min="10754" max="10754" width="21.85546875" style="1" customWidth="1"/>
    <col min="10755" max="10755" width="22.28515625" style="1" customWidth="1"/>
    <col min="10756" max="10758" width="11.42578125" style="1"/>
    <col min="10759" max="10759" width="14.85546875" style="1" customWidth="1"/>
    <col min="10760" max="10760" width="17" style="1" customWidth="1"/>
    <col min="10761" max="11008" width="11.42578125" style="1"/>
    <col min="11009" max="11009" width="23.85546875" style="1" customWidth="1"/>
    <col min="11010" max="11010" width="21.85546875" style="1" customWidth="1"/>
    <col min="11011" max="11011" width="22.28515625" style="1" customWidth="1"/>
    <col min="11012" max="11014" width="11.42578125" style="1"/>
    <col min="11015" max="11015" width="14.85546875" style="1" customWidth="1"/>
    <col min="11016" max="11016" width="17" style="1" customWidth="1"/>
    <col min="11017" max="11264" width="11.42578125" style="1"/>
    <col min="11265" max="11265" width="23.85546875" style="1" customWidth="1"/>
    <col min="11266" max="11266" width="21.85546875" style="1" customWidth="1"/>
    <col min="11267" max="11267" width="22.28515625" style="1" customWidth="1"/>
    <col min="11268" max="11270" width="11.42578125" style="1"/>
    <col min="11271" max="11271" width="14.85546875" style="1" customWidth="1"/>
    <col min="11272" max="11272" width="17" style="1" customWidth="1"/>
    <col min="11273" max="11520" width="11.42578125" style="1"/>
    <col min="11521" max="11521" width="23.85546875" style="1" customWidth="1"/>
    <col min="11522" max="11522" width="21.85546875" style="1" customWidth="1"/>
    <col min="11523" max="11523" width="22.28515625" style="1" customWidth="1"/>
    <col min="11524" max="11526" width="11.42578125" style="1"/>
    <col min="11527" max="11527" width="14.85546875" style="1" customWidth="1"/>
    <col min="11528" max="11528" width="17" style="1" customWidth="1"/>
    <col min="11529" max="11776" width="11.42578125" style="1"/>
    <col min="11777" max="11777" width="23.85546875" style="1" customWidth="1"/>
    <col min="11778" max="11778" width="21.85546875" style="1" customWidth="1"/>
    <col min="11779" max="11779" width="22.28515625" style="1" customWidth="1"/>
    <col min="11780" max="11782" width="11.42578125" style="1"/>
    <col min="11783" max="11783" width="14.85546875" style="1" customWidth="1"/>
    <col min="11784" max="11784" width="17" style="1" customWidth="1"/>
    <col min="11785" max="12032" width="11.42578125" style="1"/>
    <col min="12033" max="12033" width="23.85546875" style="1" customWidth="1"/>
    <col min="12034" max="12034" width="21.85546875" style="1" customWidth="1"/>
    <col min="12035" max="12035" width="22.28515625" style="1" customWidth="1"/>
    <col min="12036" max="12038" width="11.42578125" style="1"/>
    <col min="12039" max="12039" width="14.85546875" style="1" customWidth="1"/>
    <col min="12040" max="12040" width="17" style="1" customWidth="1"/>
    <col min="12041" max="12288" width="11.42578125" style="1"/>
    <col min="12289" max="12289" width="23.85546875" style="1" customWidth="1"/>
    <col min="12290" max="12290" width="21.85546875" style="1" customWidth="1"/>
    <col min="12291" max="12291" width="22.28515625" style="1" customWidth="1"/>
    <col min="12292" max="12294" width="11.42578125" style="1"/>
    <col min="12295" max="12295" width="14.85546875" style="1" customWidth="1"/>
    <col min="12296" max="12296" width="17" style="1" customWidth="1"/>
    <col min="12297" max="12544" width="11.42578125" style="1"/>
    <col min="12545" max="12545" width="23.85546875" style="1" customWidth="1"/>
    <col min="12546" max="12546" width="21.85546875" style="1" customWidth="1"/>
    <col min="12547" max="12547" width="22.28515625" style="1" customWidth="1"/>
    <col min="12548" max="12550" width="11.42578125" style="1"/>
    <col min="12551" max="12551" width="14.85546875" style="1" customWidth="1"/>
    <col min="12552" max="12552" width="17" style="1" customWidth="1"/>
    <col min="12553" max="12800" width="11.42578125" style="1"/>
    <col min="12801" max="12801" width="23.85546875" style="1" customWidth="1"/>
    <col min="12802" max="12802" width="21.85546875" style="1" customWidth="1"/>
    <col min="12803" max="12803" width="22.28515625" style="1" customWidth="1"/>
    <col min="12804" max="12806" width="11.42578125" style="1"/>
    <col min="12807" max="12807" width="14.85546875" style="1" customWidth="1"/>
    <col min="12808" max="12808" width="17" style="1" customWidth="1"/>
    <col min="12809" max="13056" width="11.42578125" style="1"/>
    <col min="13057" max="13057" width="23.85546875" style="1" customWidth="1"/>
    <col min="13058" max="13058" width="21.85546875" style="1" customWidth="1"/>
    <col min="13059" max="13059" width="22.28515625" style="1" customWidth="1"/>
    <col min="13060" max="13062" width="11.42578125" style="1"/>
    <col min="13063" max="13063" width="14.85546875" style="1" customWidth="1"/>
    <col min="13064" max="13064" width="17" style="1" customWidth="1"/>
    <col min="13065" max="13312" width="11.42578125" style="1"/>
    <col min="13313" max="13313" width="23.85546875" style="1" customWidth="1"/>
    <col min="13314" max="13314" width="21.85546875" style="1" customWidth="1"/>
    <col min="13315" max="13315" width="22.28515625" style="1" customWidth="1"/>
    <col min="13316" max="13318" width="11.42578125" style="1"/>
    <col min="13319" max="13319" width="14.85546875" style="1" customWidth="1"/>
    <col min="13320" max="13320" width="17" style="1" customWidth="1"/>
    <col min="13321" max="13568" width="11.42578125" style="1"/>
    <col min="13569" max="13569" width="23.85546875" style="1" customWidth="1"/>
    <col min="13570" max="13570" width="21.85546875" style="1" customWidth="1"/>
    <col min="13571" max="13571" width="22.28515625" style="1" customWidth="1"/>
    <col min="13572" max="13574" width="11.42578125" style="1"/>
    <col min="13575" max="13575" width="14.85546875" style="1" customWidth="1"/>
    <col min="13576" max="13576" width="17" style="1" customWidth="1"/>
    <col min="13577" max="13824" width="11.42578125" style="1"/>
    <col min="13825" max="13825" width="23.85546875" style="1" customWidth="1"/>
    <col min="13826" max="13826" width="21.85546875" style="1" customWidth="1"/>
    <col min="13827" max="13827" width="22.28515625" style="1" customWidth="1"/>
    <col min="13828" max="13830" width="11.42578125" style="1"/>
    <col min="13831" max="13831" width="14.85546875" style="1" customWidth="1"/>
    <col min="13832" max="13832" width="17" style="1" customWidth="1"/>
    <col min="13833" max="14080" width="11.42578125" style="1"/>
    <col min="14081" max="14081" width="23.85546875" style="1" customWidth="1"/>
    <col min="14082" max="14082" width="21.85546875" style="1" customWidth="1"/>
    <col min="14083" max="14083" width="22.28515625" style="1" customWidth="1"/>
    <col min="14084" max="14086" width="11.42578125" style="1"/>
    <col min="14087" max="14087" width="14.85546875" style="1" customWidth="1"/>
    <col min="14088" max="14088" width="17" style="1" customWidth="1"/>
    <col min="14089" max="14336" width="11.42578125" style="1"/>
    <col min="14337" max="14337" width="23.85546875" style="1" customWidth="1"/>
    <col min="14338" max="14338" width="21.85546875" style="1" customWidth="1"/>
    <col min="14339" max="14339" width="22.28515625" style="1" customWidth="1"/>
    <col min="14340" max="14342" width="11.42578125" style="1"/>
    <col min="14343" max="14343" width="14.85546875" style="1" customWidth="1"/>
    <col min="14344" max="14344" width="17" style="1" customWidth="1"/>
    <col min="14345" max="14592" width="11.42578125" style="1"/>
    <col min="14593" max="14593" width="23.85546875" style="1" customWidth="1"/>
    <col min="14594" max="14594" width="21.85546875" style="1" customWidth="1"/>
    <col min="14595" max="14595" width="22.28515625" style="1" customWidth="1"/>
    <col min="14596" max="14598" width="11.42578125" style="1"/>
    <col min="14599" max="14599" width="14.85546875" style="1" customWidth="1"/>
    <col min="14600" max="14600" width="17" style="1" customWidth="1"/>
    <col min="14601" max="14848" width="11.42578125" style="1"/>
    <col min="14849" max="14849" width="23.85546875" style="1" customWidth="1"/>
    <col min="14850" max="14850" width="21.85546875" style="1" customWidth="1"/>
    <col min="14851" max="14851" width="22.28515625" style="1" customWidth="1"/>
    <col min="14852" max="14854" width="11.42578125" style="1"/>
    <col min="14855" max="14855" width="14.85546875" style="1" customWidth="1"/>
    <col min="14856" max="14856" width="17" style="1" customWidth="1"/>
    <col min="14857" max="15104" width="11.42578125" style="1"/>
    <col min="15105" max="15105" width="23.85546875" style="1" customWidth="1"/>
    <col min="15106" max="15106" width="21.85546875" style="1" customWidth="1"/>
    <col min="15107" max="15107" width="22.28515625" style="1" customWidth="1"/>
    <col min="15108" max="15110" width="11.42578125" style="1"/>
    <col min="15111" max="15111" width="14.85546875" style="1" customWidth="1"/>
    <col min="15112" max="15112" width="17" style="1" customWidth="1"/>
    <col min="15113" max="15360" width="11.42578125" style="1"/>
    <col min="15361" max="15361" width="23.85546875" style="1" customWidth="1"/>
    <col min="15362" max="15362" width="21.85546875" style="1" customWidth="1"/>
    <col min="15363" max="15363" width="22.28515625" style="1" customWidth="1"/>
    <col min="15364" max="15366" width="11.42578125" style="1"/>
    <col min="15367" max="15367" width="14.85546875" style="1" customWidth="1"/>
    <col min="15368" max="15368" width="17" style="1" customWidth="1"/>
    <col min="15369" max="15616" width="11.42578125" style="1"/>
    <col min="15617" max="15617" width="23.85546875" style="1" customWidth="1"/>
    <col min="15618" max="15618" width="21.85546875" style="1" customWidth="1"/>
    <col min="15619" max="15619" width="22.28515625" style="1" customWidth="1"/>
    <col min="15620" max="15622" width="11.42578125" style="1"/>
    <col min="15623" max="15623" width="14.85546875" style="1" customWidth="1"/>
    <col min="15624" max="15624" width="17" style="1" customWidth="1"/>
    <col min="15625" max="15872" width="11.42578125" style="1"/>
    <col min="15873" max="15873" width="23.85546875" style="1" customWidth="1"/>
    <col min="15874" max="15874" width="21.85546875" style="1" customWidth="1"/>
    <col min="15875" max="15875" width="22.28515625" style="1" customWidth="1"/>
    <col min="15876" max="15878" width="11.42578125" style="1"/>
    <col min="15879" max="15879" width="14.85546875" style="1" customWidth="1"/>
    <col min="15880" max="15880" width="17" style="1" customWidth="1"/>
    <col min="15881" max="16128" width="11.42578125" style="1"/>
    <col min="16129" max="16129" width="23.85546875" style="1" customWidth="1"/>
    <col min="16130" max="16130" width="21.85546875" style="1" customWidth="1"/>
    <col min="16131" max="16131" width="22.28515625" style="1" customWidth="1"/>
    <col min="16132" max="16134" width="11.42578125" style="1"/>
    <col min="16135" max="16135" width="14.85546875" style="1" customWidth="1"/>
    <col min="16136" max="16136" width="17" style="1" customWidth="1"/>
    <col min="16137" max="16384" width="11.42578125" style="1"/>
  </cols>
  <sheetData>
    <row r="2" spans="1:8" x14ac:dyDescent="0.25">
      <c r="H2" s="2"/>
    </row>
    <row r="3" spans="1:8" x14ac:dyDescent="0.25">
      <c r="C3" s="71"/>
      <c r="D3" s="71"/>
      <c r="E3" s="71"/>
      <c r="F3" s="71"/>
      <c r="H3" s="2"/>
    </row>
    <row r="4" spans="1:8" ht="15" customHeight="1" x14ac:dyDescent="0.25">
      <c r="H4" s="27"/>
    </row>
    <row r="5" spans="1:8" x14ac:dyDescent="0.25">
      <c r="F5" s="3"/>
      <c r="G5" s="4"/>
      <c r="H5" s="4"/>
    </row>
    <row r="6" spans="1:8" ht="40.5" customHeight="1" x14ac:dyDescent="0.3">
      <c r="G6" s="68"/>
      <c r="H6" s="73" t="s">
        <v>58</v>
      </c>
    </row>
    <row r="7" spans="1:8" ht="17.25" customHeight="1" x14ac:dyDescent="0.3">
      <c r="F7" s="68"/>
      <c r="G7" s="68"/>
      <c r="H7" s="68"/>
    </row>
    <row r="8" spans="1:8" ht="15.75" customHeight="1" x14ac:dyDescent="0.25">
      <c r="A8" s="5" t="s">
        <v>18</v>
      </c>
      <c r="B8" s="6"/>
      <c r="D8" s="6"/>
      <c r="F8" s="101" t="s">
        <v>54</v>
      </c>
      <c r="G8" s="101"/>
      <c r="H8" s="101"/>
    </row>
    <row r="9" spans="1:8" x14ac:dyDescent="0.25">
      <c r="A9" s="5" t="s">
        <v>0</v>
      </c>
      <c r="B9" s="6"/>
      <c r="F9" s="101"/>
      <c r="G9" s="101"/>
      <c r="H9" s="101"/>
    </row>
    <row r="10" spans="1:8" x14ac:dyDescent="0.25">
      <c r="A10" s="5"/>
      <c r="B10" s="5"/>
      <c r="F10" s="101"/>
      <c r="G10" s="101"/>
      <c r="H10" s="101"/>
    </row>
    <row r="11" spans="1:8" x14ac:dyDescent="0.25">
      <c r="A11" s="69"/>
      <c r="B11" s="69"/>
      <c r="C11" s="69"/>
      <c r="D11" s="69"/>
      <c r="E11" s="69"/>
      <c r="F11" s="101"/>
      <c r="G11" s="101"/>
      <c r="H11" s="101"/>
    </row>
    <row r="12" spans="1:8" x14ac:dyDescent="0.25">
      <c r="B12" s="70"/>
      <c r="C12" s="100" t="s">
        <v>1</v>
      </c>
      <c r="D12" s="100"/>
      <c r="E12" s="100"/>
      <c r="F12" s="101"/>
      <c r="G12" s="101"/>
      <c r="H12" s="101"/>
    </row>
    <row r="13" spans="1:8" ht="9.9499999999999993" customHeight="1" x14ac:dyDescent="0.25"/>
    <row r="14" spans="1:8" ht="16.5" thickBot="1" x14ac:dyDescent="0.3">
      <c r="A14" s="102" t="s">
        <v>24</v>
      </c>
      <c r="B14" s="102"/>
      <c r="C14" s="102"/>
      <c r="D14" s="102"/>
      <c r="E14" s="102"/>
      <c r="F14" s="102"/>
      <c r="G14" s="102"/>
      <c r="H14" s="102"/>
    </row>
    <row r="15" spans="1:8" ht="23.25" thickBot="1" x14ac:dyDescent="0.35">
      <c r="A15" s="103" t="s">
        <v>26</v>
      </c>
      <c r="B15" s="104"/>
      <c r="C15" s="104"/>
      <c r="D15" s="104"/>
      <c r="E15" s="104"/>
      <c r="F15" s="104"/>
      <c r="G15" s="104"/>
      <c r="H15" s="105"/>
    </row>
    <row r="16" spans="1:8" ht="16.5" thickBot="1" x14ac:dyDescent="0.3">
      <c r="A16" s="106" t="s">
        <v>2</v>
      </c>
      <c r="B16" s="107"/>
      <c r="C16" s="107"/>
      <c r="D16" s="107"/>
      <c r="E16" s="107"/>
      <c r="F16" s="107"/>
      <c r="G16" s="107"/>
      <c r="H16" s="108"/>
    </row>
    <row r="17" spans="1:8" ht="35.25" customHeight="1" x14ac:dyDescent="0.25">
      <c r="A17" s="130" t="s">
        <v>27</v>
      </c>
      <c r="B17" s="131"/>
      <c r="C17" s="131"/>
      <c r="D17" s="131"/>
      <c r="E17" s="131"/>
      <c r="F17" s="131"/>
      <c r="G17" s="131"/>
      <c r="H17" s="132"/>
    </row>
    <row r="18" spans="1:8" x14ac:dyDescent="0.25">
      <c r="A18" s="123" t="s">
        <v>3</v>
      </c>
      <c r="B18" s="100"/>
      <c r="C18" s="100"/>
      <c r="G18" s="1" t="s">
        <v>21</v>
      </c>
      <c r="H18" s="7"/>
    </row>
    <row r="19" spans="1:8" ht="16.5" customHeight="1" x14ac:dyDescent="0.25">
      <c r="A19" s="8" t="s">
        <v>29</v>
      </c>
      <c r="B19" s="9">
        <v>44500000</v>
      </c>
      <c r="C19" s="9">
        <f>B19</f>
        <v>44500000</v>
      </c>
      <c r="D19" s="10" t="s">
        <v>4</v>
      </c>
      <c r="G19" s="11" t="s">
        <v>22</v>
      </c>
      <c r="H19" s="7"/>
    </row>
    <row r="20" spans="1:8" ht="16.5" thickBot="1" x14ac:dyDescent="0.3">
      <c r="A20" s="12"/>
      <c r="B20" s="13"/>
      <c r="C20" s="13"/>
      <c r="D20" s="13"/>
      <c r="E20" s="13"/>
      <c r="F20" s="13"/>
      <c r="G20" s="13"/>
      <c r="H20" s="14"/>
    </row>
    <row r="21" spans="1:8" ht="9" customHeight="1" thickBot="1" x14ac:dyDescent="0.3">
      <c r="A21" s="15"/>
      <c r="H21" s="7"/>
    </row>
    <row r="22" spans="1:8" x14ac:dyDescent="0.25">
      <c r="A22" s="124" t="s">
        <v>5</v>
      </c>
      <c r="B22" s="125"/>
      <c r="C22" s="125"/>
      <c r="D22" s="16"/>
      <c r="E22" s="16"/>
      <c r="F22" s="16"/>
      <c r="G22" s="16"/>
      <c r="H22" s="17"/>
    </row>
    <row r="23" spans="1:8" x14ac:dyDescent="0.25">
      <c r="A23" s="15"/>
      <c r="B23" s="18" t="s">
        <v>40</v>
      </c>
      <c r="C23" s="63">
        <f>B19</f>
        <v>44500000</v>
      </c>
      <c r="D23" s="64">
        <v>2.1000000000000001E-2</v>
      </c>
      <c r="H23" s="19">
        <f>C23*D23</f>
        <v>934500</v>
      </c>
    </row>
    <row r="24" spans="1:8" x14ac:dyDescent="0.25">
      <c r="A24" s="15"/>
      <c r="B24" s="66"/>
      <c r="C24" s="20"/>
      <c r="D24" s="65"/>
      <c r="H24" s="21"/>
    </row>
    <row r="25" spans="1:8" ht="13.5" customHeight="1" x14ac:dyDescent="0.25">
      <c r="A25" s="15"/>
      <c r="B25" s="126" t="s">
        <v>6</v>
      </c>
      <c r="C25" s="126"/>
      <c r="D25" s="128" t="s">
        <v>7</v>
      </c>
      <c r="H25" s="22">
        <f>H23</f>
        <v>934500</v>
      </c>
    </row>
    <row r="26" spans="1:8" ht="3.75" customHeight="1" x14ac:dyDescent="0.25">
      <c r="A26" s="15"/>
      <c r="B26" s="127"/>
      <c r="C26" s="127"/>
      <c r="D26" s="128"/>
      <c r="H26" s="23"/>
    </row>
    <row r="27" spans="1:8" ht="7.5" customHeight="1" thickBot="1" x14ac:dyDescent="0.3">
      <c r="A27" s="12"/>
      <c r="B27" s="13"/>
      <c r="C27" s="13"/>
      <c r="D27" s="13"/>
      <c r="E27" s="13"/>
      <c r="F27" s="13"/>
      <c r="G27" s="13"/>
      <c r="H27" s="14"/>
    </row>
    <row r="28" spans="1:8" ht="6.95" customHeight="1" x14ac:dyDescent="0.25">
      <c r="A28" s="15"/>
      <c r="H28" s="7"/>
    </row>
    <row r="29" spans="1:8" customFormat="1" ht="6.75" customHeight="1" thickBot="1" x14ac:dyDescent="0.3">
      <c r="A29" s="32"/>
      <c r="B29" s="33"/>
      <c r="C29" s="33"/>
      <c r="D29" s="33"/>
      <c r="E29" s="33"/>
      <c r="F29" s="33"/>
      <c r="G29" s="33"/>
      <c r="H29" s="34"/>
    </row>
    <row r="30" spans="1:8" customFormat="1" ht="15" x14ac:dyDescent="0.25">
      <c r="A30" s="109" t="s">
        <v>52</v>
      </c>
      <c r="B30" s="110"/>
      <c r="C30" s="110"/>
      <c r="D30" s="110"/>
      <c r="E30" s="110"/>
      <c r="F30" s="110"/>
      <c r="G30" s="110"/>
      <c r="H30" s="111"/>
    </row>
    <row r="31" spans="1:8" customFormat="1" ht="15" x14ac:dyDescent="0.25">
      <c r="A31" s="112"/>
      <c r="B31" s="113"/>
      <c r="C31" s="113"/>
      <c r="D31" s="113"/>
      <c r="E31" s="113"/>
      <c r="F31" s="113"/>
      <c r="G31" s="113"/>
      <c r="H31" s="114"/>
    </row>
    <row r="32" spans="1:8" customFormat="1" ht="26.25" customHeight="1" x14ac:dyDescent="0.25">
      <c r="A32" s="115" t="s">
        <v>46</v>
      </c>
      <c r="B32" s="116">
        <f>H25</f>
        <v>934500</v>
      </c>
      <c r="C32" s="129">
        <v>0.5</v>
      </c>
      <c r="D32" s="118" t="s">
        <v>34</v>
      </c>
      <c r="E32" s="33"/>
      <c r="F32" s="119">
        <f>B32*C32</f>
        <v>467250</v>
      </c>
      <c r="G32" s="120"/>
      <c r="H32" s="34"/>
    </row>
    <row r="33" spans="1:8" customFormat="1" ht="15" x14ac:dyDescent="0.25">
      <c r="A33" s="115"/>
      <c r="B33" s="117"/>
      <c r="C33" s="129"/>
      <c r="D33" s="118"/>
      <c r="E33" s="33"/>
      <c r="F33" s="121"/>
      <c r="G33" s="122"/>
      <c r="H33" s="34"/>
    </row>
    <row r="34" spans="1:8" customFormat="1" ht="18.75" customHeight="1" x14ac:dyDescent="0.25">
      <c r="A34" s="82" t="s">
        <v>47</v>
      </c>
      <c r="B34" s="83"/>
      <c r="C34" s="83"/>
      <c r="D34" s="83"/>
      <c r="E34" s="83"/>
      <c r="F34" s="83"/>
      <c r="G34" s="83"/>
      <c r="H34" s="84"/>
    </row>
    <row r="35" spans="1:8" customFormat="1" ht="35.25" customHeight="1" thickBot="1" x14ac:dyDescent="0.3">
      <c r="A35" s="85"/>
      <c r="B35" s="86"/>
      <c r="C35" s="86"/>
      <c r="D35" s="86"/>
      <c r="E35" s="86"/>
      <c r="F35" s="86"/>
      <c r="G35" s="86"/>
      <c r="H35" s="87"/>
    </row>
    <row r="36" spans="1:8" customFormat="1" ht="15" x14ac:dyDescent="0.25">
      <c r="A36" s="40"/>
      <c r="B36" s="45"/>
      <c r="C36" s="45"/>
      <c r="D36" s="45"/>
      <c r="E36" s="45"/>
      <c r="F36" s="45"/>
      <c r="G36" s="45"/>
      <c r="H36" s="41"/>
    </row>
    <row r="37" spans="1:8" customFormat="1" ht="15" x14ac:dyDescent="0.25">
      <c r="A37" s="75" t="s">
        <v>57</v>
      </c>
      <c r="B37" s="76"/>
      <c r="C37" s="76"/>
      <c r="D37" s="76"/>
      <c r="E37" s="76"/>
      <c r="F37" s="76"/>
      <c r="G37" s="76"/>
      <c r="H37" s="77"/>
    </row>
    <row r="38" spans="1:8" customFormat="1" ht="15" x14ac:dyDescent="0.25">
      <c r="A38" s="32"/>
      <c r="B38" s="33"/>
      <c r="C38" s="33"/>
      <c r="D38" s="33"/>
      <c r="E38" s="33"/>
      <c r="F38" s="33"/>
      <c r="G38" s="33"/>
      <c r="H38" s="34"/>
    </row>
    <row r="39" spans="1:8" customFormat="1" ht="15" x14ac:dyDescent="0.25">
      <c r="A39" s="32"/>
      <c r="B39" s="33"/>
      <c r="C39" s="33"/>
      <c r="D39" s="33"/>
      <c r="E39" s="33"/>
      <c r="F39" s="33"/>
      <c r="G39" s="33"/>
      <c r="H39" s="34"/>
    </row>
    <row r="40" spans="1:8" customFormat="1" ht="60" x14ac:dyDescent="0.25">
      <c r="A40" s="46" t="s">
        <v>45</v>
      </c>
      <c r="B40" s="47">
        <f>+H25</f>
        <v>934500</v>
      </c>
      <c r="C40" s="48">
        <v>0.05</v>
      </c>
      <c r="D40" s="49" t="s">
        <v>34</v>
      </c>
      <c r="E40" s="33"/>
      <c r="F40" s="78">
        <f>B40*C40</f>
        <v>46725</v>
      </c>
      <c r="G40" s="79"/>
      <c r="H40" s="34"/>
    </row>
    <row r="41" spans="1:8" customFormat="1" ht="15" x14ac:dyDescent="0.25">
      <c r="A41" s="32"/>
      <c r="B41" s="33"/>
      <c r="C41" s="33"/>
      <c r="D41" s="33"/>
      <c r="E41" s="33"/>
      <c r="F41" s="50"/>
      <c r="G41" s="50"/>
      <c r="H41" s="34"/>
    </row>
    <row r="42" spans="1:8" customFormat="1" ht="60" x14ac:dyDescent="0.25">
      <c r="A42" s="46" t="s">
        <v>56</v>
      </c>
      <c r="B42" s="33"/>
      <c r="C42" s="33"/>
      <c r="D42" s="49" t="s">
        <v>34</v>
      </c>
      <c r="E42" s="33"/>
      <c r="F42" s="78">
        <f>F40</f>
        <v>46725</v>
      </c>
      <c r="G42" s="79"/>
      <c r="H42" s="34"/>
    </row>
    <row r="43" spans="1:8" customFormat="1" ht="15" x14ac:dyDescent="0.25">
      <c r="A43" s="40"/>
      <c r="B43" s="45"/>
      <c r="C43" s="45"/>
      <c r="D43" s="45"/>
      <c r="E43" s="45"/>
      <c r="F43" s="45"/>
      <c r="G43" s="45"/>
      <c r="H43" s="41"/>
    </row>
    <row r="44" spans="1:8" ht="15" customHeight="1" x14ac:dyDescent="0.25">
      <c r="A44" s="15"/>
      <c r="H44" s="7"/>
    </row>
    <row r="45" spans="1:8" x14ac:dyDescent="0.25">
      <c r="A45" s="24" t="s">
        <v>9</v>
      </c>
      <c r="H45" s="7"/>
    </row>
    <row r="46" spans="1:8" x14ac:dyDescent="0.25">
      <c r="A46" s="91" t="s">
        <v>10</v>
      </c>
      <c r="B46" s="92"/>
      <c r="C46" s="92"/>
      <c r="F46" s="91" t="s">
        <v>43</v>
      </c>
      <c r="G46" s="92"/>
      <c r="H46" s="92"/>
    </row>
    <row r="47" spans="1:8" ht="18" customHeight="1" x14ac:dyDescent="0.25">
      <c r="A47" s="80" t="s">
        <v>29</v>
      </c>
      <c r="B47" s="81"/>
      <c r="C47" s="51">
        <f>+C19</f>
        <v>44500000</v>
      </c>
      <c r="D47" s="93" t="s">
        <v>4</v>
      </c>
      <c r="E47" s="94"/>
      <c r="F47" s="80" t="s">
        <v>29</v>
      </c>
      <c r="G47" s="81"/>
      <c r="H47" s="51">
        <f>+C47</f>
        <v>44500000</v>
      </c>
    </row>
    <row r="48" spans="1:8" ht="18" customHeight="1" x14ac:dyDescent="0.25">
      <c r="A48" s="42" t="s">
        <v>7</v>
      </c>
      <c r="B48" s="53">
        <f>+D23</f>
        <v>2.1000000000000001E-2</v>
      </c>
      <c r="C48" s="51">
        <f>+C47*B48</f>
        <v>934500</v>
      </c>
      <c r="D48" s="95" t="s">
        <v>8</v>
      </c>
      <c r="E48" s="96"/>
      <c r="F48" s="42" t="s">
        <v>7</v>
      </c>
      <c r="G48" s="53">
        <f>+B48</f>
        <v>2.1000000000000001E-2</v>
      </c>
      <c r="H48" s="51">
        <f>+H47*G48</f>
        <v>934500</v>
      </c>
    </row>
    <row r="49" spans="1:8" ht="18" customHeight="1" x14ac:dyDescent="0.25">
      <c r="A49" s="43" t="s">
        <v>48</v>
      </c>
      <c r="B49" s="54">
        <f>+C32</f>
        <v>0.5</v>
      </c>
      <c r="C49" s="35">
        <f>+C48*B49</f>
        <v>467250</v>
      </c>
      <c r="F49" s="43" t="s">
        <v>37</v>
      </c>
      <c r="G49" s="54">
        <f>+B49</f>
        <v>0.5</v>
      </c>
      <c r="H49" s="35">
        <f>+H48*G49</f>
        <v>467250</v>
      </c>
    </row>
    <row r="50" spans="1:8" ht="18" customHeight="1" x14ac:dyDescent="0.25">
      <c r="A50" s="43" t="s">
        <v>38</v>
      </c>
      <c r="B50" s="54">
        <f>+C40</f>
        <v>0.05</v>
      </c>
      <c r="C50" s="35">
        <f>+C48*B50</f>
        <v>46725</v>
      </c>
      <c r="F50" s="43" t="s">
        <v>38</v>
      </c>
      <c r="G50" s="54">
        <f>+B50</f>
        <v>0.05</v>
      </c>
      <c r="H50" s="35">
        <f>+H48*G50</f>
        <v>46725</v>
      </c>
    </row>
    <row r="51" spans="1:8" ht="13.5" customHeight="1" thickBot="1" x14ac:dyDescent="0.3">
      <c r="A51" s="88"/>
      <c r="B51" s="89"/>
      <c r="C51" s="89"/>
      <c r="D51" s="89"/>
      <c r="E51" s="89"/>
      <c r="F51" s="89"/>
      <c r="G51" s="89"/>
      <c r="H51" s="90"/>
    </row>
    <row r="52" spans="1:8" x14ac:dyDescent="0.25">
      <c r="A52" s="6" t="s">
        <v>17</v>
      </c>
    </row>
    <row r="53" spans="1:8" ht="30.75" customHeight="1" x14ac:dyDescent="0.25"/>
    <row r="54" spans="1:8" ht="27" customHeight="1" x14ac:dyDescent="0.25">
      <c r="A54" s="72"/>
      <c r="B54" s="72"/>
      <c r="C54" s="72"/>
      <c r="D54" s="72"/>
      <c r="E54" s="72"/>
      <c r="F54" s="72"/>
      <c r="G54" s="72"/>
      <c r="H54" s="73" t="s">
        <v>58</v>
      </c>
    </row>
    <row r="55" spans="1:8" ht="22.5" x14ac:dyDescent="0.3">
      <c r="A55" s="137" t="s">
        <v>25</v>
      </c>
      <c r="B55" s="137"/>
      <c r="C55" s="137"/>
      <c r="D55" s="137"/>
      <c r="E55" s="137"/>
      <c r="F55" s="137"/>
      <c r="G55" s="137"/>
      <c r="H55" s="137"/>
    </row>
    <row r="56" spans="1:8" ht="16.5" thickBot="1" x14ac:dyDescent="0.3">
      <c r="A56" s="123" t="s">
        <v>2</v>
      </c>
      <c r="B56" s="138"/>
      <c r="C56" s="138"/>
      <c r="D56" s="138"/>
      <c r="E56" s="138"/>
      <c r="F56" s="138"/>
      <c r="G56" s="138"/>
      <c r="H56" s="139"/>
    </row>
    <row r="57" spans="1:8" ht="33.75" customHeight="1" x14ac:dyDescent="0.25">
      <c r="A57" s="130" t="s">
        <v>28</v>
      </c>
      <c r="B57" s="131"/>
      <c r="C57" s="131"/>
      <c r="D57" s="131"/>
      <c r="E57" s="131"/>
      <c r="F57" s="131"/>
      <c r="G57" s="131"/>
      <c r="H57" s="132"/>
    </row>
    <row r="58" spans="1:8" x14ac:dyDescent="0.25">
      <c r="A58" s="123" t="s">
        <v>3</v>
      </c>
      <c r="B58" s="100"/>
      <c r="C58" s="100"/>
      <c r="G58" s="1" t="s">
        <v>21</v>
      </c>
      <c r="H58" s="7"/>
    </row>
    <row r="59" spans="1:8" ht="16.5" customHeight="1" x14ac:dyDescent="0.25">
      <c r="A59" s="8" t="s">
        <v>35</v>
      </c>
      <c r="B59" s="9">
        <v>5300000</v>
      </c>
      <c r="C59" s="9">
        <f>B59</f>
        <v>5300000</v>
      </c>
      <c r="D59" s="10" t="s">
        <v>4</v>
      </c>
      <c r="G59" s="11" t="s">
        <v>30</v>
      </c>
      <c r="H59" s="7"/>
    </row>
    <row r="60" spans="1:8" ht="16.5" thickBot="1" x14ac:dyDescent="0.3">
      <c r="A60" s="12"/>
      <c r="B60" s="13"/>
      <c r="C60" s="13"/>
      <c r="D60" s="13"/>
      <c r="E60" s="13"/>
      <c r="F60" s="13"/>
      <c r="G60" s="13"/>
      <c r="H60" s="14"/>
    </row>
    <row r="61" spans="1:8" ht="9" customHeight="1" thickBot="1" x14ac:dyDescent="0.3">
      <c r="A61" s="15"/>
      <c r="H61" s="7"/>
    </row>
    <row r="62" spans="1:8" x14ac:dyDescent="0.25">
      <c r="A62" s="124" t="s">
        <v>5</v>
      </c>
      <c r="B62" s="125"/>
      <c r="C62" s="125"/>
      <c r="D62" s="16"/>
      <c r="E62" s="16"/>
      <c r="F62" s="16"/>
      <c r="G62" s="16"/>
      <c r="H62" s="17"/>
    </row>
    <row r="63" spans="1:8" x14ac:dyDescent="0.25">
      <c r="A63" s="15"/>
      <c r="B63" s="52" t="s">
        <v>39</v>
      </c>
      <c r="C63" s="59">
        <f>B59</f>
        <v>5300000</v>
      </c>
      <c r="D63" s="60">
        <v>4.4999999999999997E-3</v>
      </c>
      <c r="H63" s="19">
        <f>C63*D63</f>
        <v>23850</v>
      </c>
    </row>
    <row r="64" spans="1:8" x14ac:dyDescent="0.25">
      <c r="A64" s="15"/>
      <c r="B64" s="62"/>
      <c r="C64" s="63"/>
      <c r="D64" s="61"/>
      <c r="H64" s="21"/>
    </row>
    <row r="65" spans="1:8" ht="13.5" customHeight="1" x14ac:dyDescent="0.25">
      <c r="A65" s="15"/>
      <c r="B65" s="140" t="s">
        <v>6</v>
      </c>
      <c r="C65" s="141"/>
      <c r="D65" s="144" t="s">
        <v>7</v>
      </c>
      <c r="H65" s="22">
        <f>H63</f>
        <v>23850</v>
      </c>
    </row>
    <row r="66" spans="1:8" ht="3.75" customHeight="1" x14ac:dyDescent="0.25">
      <c r="A66" s="15"/>
      <c r="B66" s="142"/>
      <c r="C66" s="143"/>
      <c r="D66" s="145"/>
      <c r="H66" s="23"/>
    </row>
    <row r="67" spans="1:8" ht="7.5" customHeight="1" thickBot="1" x14ac:dyDescent="0.3">
      <c r="A67" s="12"/>
      <c r="B67" s="13"/>
      <c r="C67" s="13"/>
      <c r="D67" s="13"/>
      <c r="E67" s="13"/>
      <c r="F67" s="13"/>
      <c r="G67" s="13"/>
      <c r="H67" s="14"/>
    </row>
    <row r="68" spans="1:8" ht="6.95" customHeight="1" thickBot="1" x14ac:dyDescent="0.3">
      <c r="A68" s="15"/>
      <c r="H68" s="7"/>
    </row>
    <row r="69" spans="1:8" customFormat="1" ht="15" x14ac:dyDescent="0.25">
      <c r="A69" s="133" t="s">
        <v>53</v>
      </c>
      <c r="B69" s="110"/>
      <c r="C69" s="110"/>
      <c r="D69" s="110"/>
      <c r="E69" s="110"/>
      <c r="F69" s="110"/>
      <c r="G69" s="110"/>
      <c r="H69" s="111"/>
    </row>
    <row r="70" spans="1:8" customFormat="1" ht="15" x14ac:dyDescent="0.25">
      <c r="A70" s="112"/>
      <c r="B70" s="113"/>
      <c r="C70" s="113"/>
      <c r="D70" s="113"/>
      <c r="E70" s="113"/>
      <c r="F70" s="113"/>
      <c r="G70" s="113"/>
      <c r="H70" s="114"/>
    </row>
    <row r="71" spans="1:8" customFormat="1" ht="26.25" customHeight="1" x14ac:dyDescent="0.25">
      <c r="A71" s="115" t="s">
        <v>46</v>
      </c>
      <c r="B71" s="134">
        <f>+H65</f>
        <v>23850</v>
      </c>
      <c r="C71" s="146">
        <v>0.75</v>
      </c>
      <c r="D71" s="118" t="s">
        <v>34</v>
      </c>
      <c r="E71" s="33"/>
      <c r="F71" s="36"/>
      <c r="G71" s="136">
        <f>+B71*C71</f>
        <v>17887.5</v>
      </c>
      <c r="H71" s="34"/>
    </row>
    <row r="72" spans="1:8" customFormat="1" ht="15" x14ac:dyDescent="0.25">
      <c r="A72" s="115"/>
      <c r="B72" s="135"/>
      <c r="C72" s="146"/>
      <c r="D72" s="118"/>
      <c r="E72" s="33"/>
      <c r="F72" s="37"/>
      <c r="G72" s="136"/>
      <c r="H72" s="34"/>
    </row>
    <row r="73" spans="1:8" customFormat="1" ht="18.75" customHeight="1" x14ac:dyDescent="0.25">
      <c r="A73" s="82" t="s">
        <v>49</v>
      </c>
      <c r="B73" s="83"/>
      <c r="C73" s="83"/>
      <c r="D73" s="83"/>
      <c r="E73" s="83"/>
      <c r="F73" s="83"/>
      <c r="G73" s="83"/>
      <c r="H73" s="84"/>
    </row>
    <row r="74" spans="1:8" customFormat="1" ht="24.75" customHeight="1" thickBot="1" x14ac:dyDescent="0.3">
      <c r="A74" s="85"/>
      <c r="B74" s="86"/>
      <c r="C74" s="86"/>
      <c r="D74" s="86"/>
      <c r="E74" s="86"/>
      <c r="F74" s="86"/>
      <c r="G74" s="86"/>
      <c r="H74" s="87"/>
    </row>
    <row r="75" spans="1:8" ht="15" customHeight="1" x14ac:dyDescent="0.25">
      <c r="A75" s="15"/>
      <c r="H75" s="7"/>
    </row>
    <row r="76" spans="1:8" ht="15" customHeight="1" x14ac:dyDescent="0.25">
      <c r="A76" s="75" t="s">
        <v>55</v>
      </c>
      <c r="B76" s="76"/>
      <c r="C76" s="76"/>
      <c r="D76" s="76"/>
      <c r="E76" s="76"/>
      <c r="F76" s="76"/>
      <c r="G76" s="76"/>
      <c r="H76" s="77"/>
    </row>
    <row r="77" spans="1:8" ht="15" customHeight="1" x14ac:dyDescent="0.25">
      <c r="A77" s="32"/>
      <c r="B77" s="33"/>
      <c r="C77" s="33"/>
      <c r="D77" s="33"/>
      <c r="E77" s="33"/>
      <c r="F77" s="33"/>
      <c r="G77" s="33"/>
      <c r="H77" s="34"/>
    </row>
    <row r="78" spans="1:8" ht="15" customHeight="1" x14ac:dyDescent="0.25">
      <c r="A78" s="32"/>
      <c r="B78" s="33"/>
      <c r="C78" s="33"/>
      <c r="D78" s="33"/>
      <c r="E78" s="33"/>
      <c r="F78" s="33"/>
      <c r="G78" s="33"/>
      <c r="H78" s="34"/>
    </row>
    <row r="79" spans="1:8" ht="57.75" customHeight="1" x14ac:dyDescent="0.25">
      <c r="A79" s="46" t="s">
        <v>44</v>
      </c>
      <c r="B79" s="47">
        <f>+H65</f>
        <v>23850</v>
      </c>
      <c r="C79" s="55">
        <v>0.05</v>
      </c>
      <c r="D79" s="49" t="s">
        <v>34</v>
      </c>
      <c r="E79" s="33"/>
      <c r="F79" s="78">
        <f>B79*C79</f>
        <v>1192.5</v>
      </c>
      <c r="G79" s="79"/>
      <c r="H79" s="34"/>
    </row>
    <row r="80" spans="1:8" ht="15" customHeight="1" x14ac:dyDescent="0.25">
      <c r="A80" s="32"/>
      <c r="B80" s="33"/>
      <c r="C80" s="33"/>
      <c r="D80" s="33"/>
      <c r="E80" s="33"/>
      <c r="F80" s="50"/>
      <c r="G80" s="50"/>
      <c r="H80" s="34"/>
    </row>
    <row r="81" spans="1:8" s="25" customFormat="1" ht="68.25" customHeight="1" x14ac:dyDescent="0.25">
      <c r="A81" s="56" t="s">
        <v>56</v>
      </c>
      <c r="B81" s="57"/>
      <c r="C81" s="57"/>
      <c r="D81" s="49" t="s">
        <v>34</v>
      </c>
      <c r="E81" s="57"/>
      <c r="F81" s="78">
        <f>F79</f>
        <v>1192.5</v>
      </c>
      <c r="G81" s="79"/>
      <c r="H81" s="58"/>
    </row>
    <row r="82" spans="1:8" ht="15" customHeight="1" x14ac:dyDescent="0.25">
      <c r="A82" s="40"/>
      <c r="B82" s="45"/>
      <c r="C82" s="45"/>
      <c r="D82" s="45"/>
      <c r="E82" s="45"/>
      <c r="F82" s="45"/>
      <c r="G82" s="45"/>
      <c r="H82" s="41"/>
    </row>
    <row r="83" spans="1:8" ht="15" customHeight="1" x14ac:dyDescent="0.25">
      <c r="A83" s="15"/>
      <c r="H83" s="7"/>
    </row>
    <row r="84" spans="1:8" ht="15" customHeight="1" x14ac:dyDescent="0.25">
      <c r="A84" s="24" t="s">
        <v>9</v>
      </c>
      <c r="H84" s="7"/>
    </row>
    <row r="85" spans="1:8" ht="15" customHeight="1" x14ac:dyDescent="0.25">
      <c r="A85" s="91" t="s">
        <v>10</v>
      </c>
      <c r="B85" s="92"/>
      <c r="C85" s="92"/>
      <c r="F85" s="91" t="s">
        <v>10</v>
      </c>
      <c r="G85" s="92"/>
      <c r="H85" s="92"/>
    </row>
    <row r="86" spans="1:8" ht="15" customHeight="1" x14ac:dyDescent="0.25">
      <c r="A86" s="80" t="s">
        <v>35</v>
      </c>
      <c r="B86" s="81"/>
      <c r="C86" s="51">
        <f>+B59</f>
        <v>5300000</v>
      </c>
      <c r="D86" s="93" t="s">
        <v>4</v>
      </c>
      <c r="E86" s="94"/>
      <c r="F86" s="80" t="s">
        <v>35</v>
      </c>
      <c r="G86" s="81"/>
      <c r="H86" s="51">
        <f>+C86</f>
        <v>5300000</v>
      </c>
    </row>
    <row r="87" spans="1:8" ht="15" customHeight="1" x14ac:dyDescent="0.25">
      <c r="A87" s="42" t="s">
        <v>7</v>
      </c>
      <c r="B87" s="53">
        <f>+D63</f>
        <v>4.4999999999999997E-3</v>
      </c>
      <c r="C87" s="51">
        <f>+C86*B87</f>
        <v>23850</v>
      </c>
      <c r="D87" s="95" t="s">
        <v>8</v>
      </c>
      <c r="E87" s="96"/>
      <c r="F87" s="42" t="s">
        <v>7</v>
      </c>
      <c r="G87" s="53">
        <f>+B87</f>
        <v>4.4999999999999997E-3</v>
      </c>
      <c r="H87" s="51">
        <f>+H86*G87</f>
        <v>23850</v>
      </c>
    </row>
    <row r="88" spans="1:8" ht="15" customHeight="1" x14ac:dyDescent="0.25">
      <c r="A88" s="43" t="s">
        <v>48</v>
      </c>
      <c r="B88" s="54">
        <f>+C71</f>
        <v>0.75</v>
      </c>
      <c r="C88" s="35">
        <f>+C87*B88</f>
        <v>17887.5</v>
      </c>
      <c r="F88" s="43" t="s">
        <v>37</v>
      </c>
      <c r="G88" s="54">
        <f>+B88</f>
        <v>0.75</v>
      </c>
      <c r="H88" s="35">
        <f>+H87*G88</f>
        <v>17887.5</v>
      </c>
    </row>
    <row r="89" spans="1:8" ht="15" customHeight="1" x14ac:dyDescent="0.25">
      <c r="A89" s="43" t="s">
        <v>38</v>
      </c>
      <c r="B89" s="54">
        <f>+C79</f>
        <v>0.05</v>
      </c>
      <c r="C89" s="35">
        <f>+C87*B89</f>
        <v>1192.5</v>
      </c>
      <c r="F89" s="43" t="s">
        <v>38</v>
      </c>
      <c r="G89" s="54">
        <f>+B89</f>
        <v>0.05</v>
      </c>
      <c r="H89" s="35">
        <f>+H87*G89</f>
        <v>1192.5</v>
      </c>
    </row>
    <row r="90" spans="1:8" ht="15" customHeight="1" thickBot="1" x14ac:dyDescent="0.3">
      <c r="A90" s="88"/>
      <c r="B90" s="89"/>
      <c r="C90" s="89"/>
      <c r="D90" s="89"/>
      <c r="E90" s="89"/>
      <c r="F90" s="89"/>
      <c r="G90" s="89"/>
      <c r="H90" s="90"/>
    </row>
    <row r="91" spans="1:8" ht="15" customHeight="1" x14ac:dyDescent="0.25">
      <c r="A91" s="15"/>
      <c r="H91" s="7"/>
    </row>
    <row r="92" spans="1:8" ht="33" customHeight="1" thickBot="1" x14ac:dyDescent="0.3">
      <c r="A92" s="88"/>
      <c r="B92" s="89"/>
      <c r="C92" s="89"/>
      <c r="D92" s="89"/>
      <c r="E92" s="89"/>
      <c r="F92" s="89"/>
      <c r="G92" s="89"/>
      <c r="H92" s="90"/>
    </row>
    <row r="93" spans="1:8" x14ac:dyDescent="0.25">
      <c r="A93" s="6" t="s">
        <v>17</v>
      </c>
    </row>
    <row r="94" spans="1:8" x14ac:dyDescent="0.25">
      <c r="A94" s="6" t="s">
        <v>11</v>
      </c>
    </row>
    <row r="95" spans="1:8" x14ac:dyDescent="0.25">
      <c r="A95" s="44" t="s">
        <v>4</v>
      </c>
      <c r="B95" s="25" t="s">
        <v>23</v>
      </c>
    </row>
    <row r="96" spans="1:8" x14ac:dyDescent="0.25">
      <c r="A96" s="67" t="s">
        <v>8</v>
      </c>
      <c r="B96" s="25" t="s">
        <v>12</v>
      </c>
    </row>
    <row r="97" spans="1:8" x14ac:dyDescent="0.25">
      <c r="A97" s="6"/>
    </row>
    <row r="98" spans="1:8" ht="15" customHeight="1" x14ac:dyDescent="0.25">
      <c r="A98" s="97" t="s">
        <v>32</v>
      </c>
      <c r="B98" s="98"/>
      <c r="C98" s="98"/>
      <c r="D98" s="98"/>
      <c r="E98" s="98"/>
      <c r="F98" s="98"/>
      <c r="G98" s="98"/>
      <c r="H98" s="98"/>
    </row>
    <row r="99" spans="1:8" x14ac:dyDescent="0.25">
      <c r="A99" s="98"/>
      <c r="B99" s="98"/>
      <c r="C99" s="98"/>
      <c r="D99" s="98"/>
      <c r="E99" s="98"/>
      <c r="F99" s="98"/>
      <c r="G99" s="98"/>
      <c r="H99" s="98"/>
    </row>
    <row r="100" spans="1:8" ht="12" customHeight="1" x14ac:dyDescent="0.25">
      <c r="A100" s="26"/>
      <c r="B100" s="26"/>
      <c r="C100" s="26"/>
      <c r="D100" s="26"/>
      <c r="E100" s="26"/>
      <c r="F100" s="26"/>
      <c r="G100" s="26"/>
      <c r="H100" s="26"/>
    </row>
    <row r="101" spans="1:8" x14ac:dyDescent="0.25">
      <c r="A101" s="6" t="s">
        <v>13</v>
      </c>
    </row>
    <row r="102" spans="1:8" ht="15" customHeight="1" x14ac:dyDescent="0.25">
      <c r="A102" s="99" t="s">
        <v>19</v>
      </c>
      <c r="B102" s="99"/>
      <c r="C102" s="99"/>
      <c r="D102" s="99"/>
      <c r="E102" s="99"/>
      <c r="F102" s="99"/>
      <c r="G102" s="99"/>
      <c r="H102" s="99"/>
    </row>
    <row r="104" spans="1:8" x14ac:dyDescent="0.25">
      <c r="A104" s="1" t="s">
        <v>31</v>
      </c>
      <c r="B104" s="27"/>
      <c r="C104" s="28"/>
      <c r="D104" s="28"/>
      <c r="G104" s="38">
        <f>+H25</f>
        <v>934500</v>
      </c>
    </row>
    <row r="105" spans="1:8" x14ac:dyDescent="0.25">
      <c r="A105" s="1" t="s">
        <v>36</v>
      </c>
      <c r="G105" s="38">
        <f>+H65</f>
        <v>23850</v>
      </c>
    </row>
    <row r="106" spans="1:8" x14ac:dyDescent="0.25">
      <c r="A106" s="1" t="s">
        <v>50</v>
      </c>
      <c r="G106" s="39">
        <f>+F32</f>
        <v>467250</v>
      </c>
    </row>
    <row r="107" spans="1:8" x14ac:dyDescent="0.25">
      <c r="A107" s="1" t="s">
        <v>51</v>
      </c>
      <c r="G107" s="39">
        <f>+G71</f>
        <v>17887.5</v>
      </c>
    </row>
    <row r="108" spans="1:8" x14ac:dyDescent="0.25">
      <c r="A108" s="1" t="s">
        <v>41</v>
      </c>
      <c r="G108" s="38">
        <f>+F42</f>
        <v>46725</v>
      </c>
    </row>
    <row r="109" spans="1:8" x14ac:dyDescent="0.25">
      <c r="A109" s="1" t="s">
        <v>42</v>
      </c>
      <c r="G109" s="38">
        <f>+F81</f>
        <v>1192.5</v>
      </c>
    </row>
    <row r="110" spans="1:8" x14ac:dyDescent="0.25">
      <c r="A110" s="29"/>
      <c r="C110" s="27"/>
      <c r="D110" s="28"/>
      <c r="E110" s="28"/>
    </row>
    <row r="111" spans="1:8" x14ac:dyDescent="0.25">
      <c r="A111" s="30"/>
      <c r="B111" s="30" t="s">
        <v>14</v>
      </c>
      <c r="C111" s="30"/>
      <c r="D111" s="30"/>
      <c r="E111" s="30"/>
      <c r="G111" s="30" t="s">
        <v>33</v>
      </c>
      <c r="H111" s="30"/>
    </row>
    <row r="112" spans="1:8" x14ac:dyDescent="0.25">
      <c r="A112" s="31"/>
      <c r="B112" s="31" t="s">
        <v>20</v>
      </c>
      <c r="C112" s="31"/>
      <c r="D112" s="31"/>
      <c r="E112" s="31"/>
      <c r="G112" s="31" t="s">
        <v>20</v>
      </c>
      <c r="H112" s="31"/>
    </row>
    <row r="113" spans="1:8" x14ac:dyDescent="0.25">
      <c r="A113" s="31"/>
      <c r="B113" s="31" t="s">
        <v>15</v>
      </c>
      <c r="C113" s="31"/>
      <c r="D113" s="31"/>
      <c r="E113" s="31"/>
      <c r="G113" s="31" t="s">
        <v>16</v>
      </c>
      <c r="H113" s="31"/>
    </row>
    <row r="115" spans="1:8" x14ac:dyDescent="0.25">
      <c r="A115" s="74"/>
      <c r="B115" s="74"/>
      <c r="C115" s="74"/>
      <c r="D115" s="74"/>
      <c r="E115" s="74"/>
      <c r="F115" s="74"/>
      <c r="G115" s="74"/>
      <c r="H115" s="74"/>
    </row>
  </sheetData>
  <sheetProtection selectLockedCells="1"/>
  <mergeCells count="55">
    <mergeCell ref="A17:H17"/>
    <mergeCell ref="A34:H35"/>
    <mergeCell ref="A69:H70"/>
    <mergeCell ref="A71:A72"/>
    <mergeCell ref="B71:B72"/>
    <mergeCell ref="C71:C72"/>
    <mergeCell ref="D71:D72"/>
    <mergeCell ref="G71:G72"/>
    <mergeCell ref="A51:H51"/>
    <mergeCell ref="A55:H55"/>
    <mergeCell ref="A56:H56"/>
    <mergeCell ref="A57:H57"/>
    <mergeCell ref="A58:C58"/>
    <mergeCell ref="A62:C62"/>
    <mergeCell ref="B65:C66"/>
    <mergeCell ref="D65:D66"/>
    <mergeCell ref="D32:D33"/>
    <mergeCell ref="F32:G33"/>
    <mergeCell ref="A18:C18"/>
    <mergeCell ref="A22:C22"/>
    <mergeCell ref="B25:C26"/>
    <mergeCell ref="D25:D26"/>
    <mergeCell ref="C32:C33"/>
    <mergeCell ref="D48:E48"/>
    <mergeCell ref="A98:H99"/>
    <mergeCell ref="A102:H102"/>
    <mergeCell ref="C12:E12"/>
    <mergeCell ref="F8:H12"/>
    <mergeCell ref="A46:C46"/>
    <mergeCell ref="F46:H46"/>
    <mergeCell ref="D47:E47"/>
    <mergeCell ref="F47:G47"/>
    <mergeCell ref="F86:G86"/>
    <mergeCell ref="A14:H14"/>
    <mergeCell ref="A15:H15"/>
    <mergeCell ref="A16:H16"/>
    <mergeCell ref="A30:H31"/>
    <mergeCell ref="A32:A33"/>
    <mergeCell ref="B32:B33"/>
    <mergeCell ref="A115:H115"/>
    <mergeCell ref="A76:H76"/>
    <mergeCell ref="F79:G79"/>
    <mergeCell ref="F81:G81"/>
    <mergeCell ref="A37:H37"/>
    <mergeCell ref="F40:G40"/>
    <mergeCell ref="F42:G42"/>
    <mergeCell ref="A47:B47"/>
    <mergeCell ref="A73:H74"/>
    <mergeCell ref="A92:H92"/>
    <mergeCell ref="A85:C85"/>
    <mergeCell ref="F85:H85"/>
    <mergeCell ref="A86:B86"/>
    <mergeCell ref="D86:E86"/>
    <mergeCell ref="D87:E87"/>
    <mergeCell ref="A90:H90"/>
  </mergeCells>
  <pageMargins left="0.70866141732283472" right="0.70866141732283472" top="0.74803149606299213" bottom="0.74803149606299213" header="0.31496062992125984" footer="0.31496062992125984"/>
  <pageSetup scale="61" fitToHeight="0" orientation="portrait" r:id="rId1"/>
  <headerFooter>
    <oddHeader>&amp;C&amp;G</oddHeader>
    <oddFooter>&amp;CManual de Auditoría de Cumplimiento Gubernamental
&amp;G</oddFooter>
  </headerFooter>
  <rowBreaks count="1" manualBreakCount="1">
    <brk id="52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Guía 9 materialidad cuant</vt:lpstr>
      <vt:lpstr>'Guía 9 materialidad cuant'!Área_de_impresión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CERNA</dc:creator>
  <cp:lastModifiedBy>Edgar Oswaldo Cerna Larrazabal</cp:lastModifiedBy>
  <cp:lastPrinted>2021-09-06T05:07:58Z</cp:lastPrinted>
  <dcterms:created xsi:type="dcterms:W3CDTF">2020-05-19T23:22:05Z</dcterms:created>
  <dcterms:modified xsi:type="dcterms:W3CDTF">2022-04-07T14:02:20Z</dcterms:modified>
</cp:coreProperties>
</file>